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QuarterlySummary.rpt" sheetId="1" r:id="rId1"/>
  </sheets>
  <definedNames>
    <definedName name="_xlnm.Print_Titles" localSheetId="0">'QuarterlySummary.rpt'!$1:$4</definedName>
  </definedNames>
  <calcPr fullCalcOnLoad="1"/>
</workbook>
</file>

<file path=xl/sharedStrings.xml><?xml version="1.0" encoding="utf-8"?>
<sst xmlns="http://schemas.openxmlformats.org/spreadsheetml/2006/main" count="573" uniqueCount="231">
  <si>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</si>
  <si>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</si>
  <si>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</si>
  <si>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</si>
  <si>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</si>
  <si>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</si>
  <si>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</si>
  <si>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</si>
  <si>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</si>
  <si>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</si>
  <si>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</si>
  <si>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 xml:space="preserve">(4% of Seg, SEC </t>
  </si>
  <si>
    <t xml:space="preserve">Risk Based </t>
  </si>
  <si>
    <t xml:space="preserve">Capital </t>
  </si>
  <si>
    <t>(c)</t>
  </si>
  <si>
    <t xml:space="preserve">Excess </t>
  </si>
  <si>
    <t>(d)</t>
  </si>
  <si>
    <t xml:space="preserve">Customers' </t>
  </si>
  <si>
    <t xml:space="preserve">Seg Required </t>
  </si>
  <si>
    <t xml:space="preserve">4d(2) </t>
  </si>
  <si>
    <t>(e)</t>
  </si>
  <si>
    <t xml:space="preserve">Customer </t>
  </si>
  <si>
    <t xml:space="preserve">Amount </t>
  </si>
  <si>
    <t xml:space="preserve">Pt. 30 Required </t>
  </si>
  <si>
    <t>(f)</t>
  </si>
  <si>
    <t>AB FINANCIAL LLC</t>
  </si>
  <si>
    <t>Y</t>
  </si>
  <si>
    <t>NFA</t>
  </si>
  <si>
    <t>ABN AMRO INCORPORATED</t>
  </si>
  <si>
    <t>CBOT</t>
  </si>
  <si>
    <t>ABN AMRO SAGE CORPORATION</t>
  </si>
  <si>
    <t>ADM INVESTOR SERVICES INC</t>
  </si>
  <si>
    <t>N</t>
  </si>
  <si>
    <t>AG EDWARDS &amp; SONS INC</t>
  </si>
  <si>
    <t>AGE COMMODITY CLEARING CORP</t>
  </si>
  <si>
    <t>AIG CLEARING CORPORATION</t>
  </si>
  <si>
    <t>NYME</t>
  </si>
  <si>
    <t>ALARON TRADING CORPORATION</t>
  </si>
  <si>
    <t>CME</t>
  </si>
  <si>
    <t>AUBREY G LANSTON &amp; CO INC</t>
  </si>
  <si>
    <t>BANC OF AMERICA FUTURES INCORPORATED</t>
  </si>
  <si>
    <t>BANC ONE CAPITAL MARKETS</t>
  </si>
  <si>
    <t>BARCLAYS CAPITAL INC</t>
  </si>
  <si>
    <t>BEAR STEARNS &amp; CO INC</t>
  </si>
  <si>
    <t>BEAR STEARNS SECURITIES CORP</t>
  </si>
  <si>
    <t>BENSON-QUINN COMMODITIES INC</t>
  </si>
  <si>
    <t>BIELFELDT &amp;  COMPANY  LLC</t>
  </si>
  <si>
    <t>BLAYLOCK AND PARTNERS LP</t>
  </si>
  <si>
    <t>BNP PARIBAS BROKERAGE SERVICES INC</t>
  </si>
  <si>
    <t>BNP PARIBAS COMMODITY FUTURES INC</t>
  </si>
  <si>
    <t>BNP PARIBAS SECURITIES CORP</t>
  </si>
  <si>
    <t>BNY CLEARING SERVICES LLC</t>
  </si>
  <si>
    <t>CANTOR FITZGERALD &amp; CO</t>
  </si>
  <si>
    <t>CARGILL INVESTOR SERVICES INC</t>
  </si>
  <si>
    <t>CARR FUTURES INC</t>
  </si>
  <si>
    <t>CIBC WORLD MARKETS CORP</t>
  </si>
  <si>
    <t>COMMERZ FUTURES LLC</t>
  </si>
  <si>
    <t>COUNTRY HEDGING INC</t>
  </si>
  <si>
    <t>CREDIT LYONNAIS ROUSE USA LIMITED</t>
  </si>
  <si>
    <t>CREDIT SUISSE FIRST BOSTON CORPORATION</t>
  </si>
  <si>
    <t>CROSSLAND LLC</t>
  </si>
  <si>
    <t>CUNNINGHAM COMMODITIES INC</t>
  </si>
  <si>
    <t>DAIWA SECURITIES AMERICA INC</t>
  </si>
  <si>
    <t>DEUTSCHE BANK FUTURES INC</t>
  </si>
  <si>
    <t>DIRECT TRADING GROUP LLC</t>
  </si>
  <si>
    <t>DONALDSON LUFKIN &amp; JENRETTE SEC CORP</t>
  </si>
  <si>
    <t>DORMAN TRADING LLC</t>
  </si>
  <si>
    <t>DUNAVANT COMMODITY CORP</t>
  </si>
  <si>
    <t>NYCE</t>
  </si>
  <si>
    <t>E FUTURES. COM LLC</t>
  </si>
  <si>
    <t>EAGLE MARKET MAKERS INC</t>
  </si>
  <si>
    <t>EM COMBS &amp; SON</t>
  </si>
  <si>
    <t>FARR FINANCIAL INC</t>
  </si>
  <si>
    <t>FC STONE LLC</t>
  </si>
  <si>
    <t>FCT GROUP LLC</t>
  </si>
  <si>
    <t>FIMAT USA INC</t>
  </si>
  <si>
    <t>FIRST OPTIONS OF CHICAGO INC</t>
  </si>
  <si>
    <t>FIRST UNION SECURITIES INC</t>
  </si>
  <si>
    <t>FOREX CAPITAL MARKETS LLC</t>
  </si>
  <si>
    <t>FORTIS CLEARING CHICAGO LLC</t>
  </si>
  <si>
    <t>FOX INC</t>
  </si>
  <si>
    <t>FRIEDBERG MERCANTILE GROUP INC</t>
  </si>
  <si>
    <t>FRONTIER FUTURES INC</t>
  </si>
  <si>
    <t>FUJI FUTURES INC</t>
  </si>
  <si>
    <t>FUTURES TECH LLC</t>
  </si>
  <si>
    <t>GELBER GROUP LLC</t>
  </si>
  <si>
    <t>GLOBAL FUTURES &amp; FOREX LTD</t>
  </si>
  <si>
    <t>GNI  INCORPORATED</t>
  </si>
  <si>
    <t>GOLDENBERG HEHMEYER &amp; CO</t>
  </si>
  <si>
    <t>GOLDMAN SACHS &amp; CO</t>
  </si>
  <si>
    <t>GREENWICH CAPITAL MARKETS INC</t>
  </si>
  <si>
    <t>GRUNTAL &amp; CO LLC</t>
  </si>
  <si>
    <t>HAGERTY GRAIN CO INC</t>
  </si>
  <si>
    <t>HORNBLOWER FISCHER &amp; CO</t>
  </si>
  <si>
    <t>HSBC SECURITIES USA INC</t>
  </si>
  <si>
    <t>INTEGRATED BROKERAGE SERVICES INC</t>
  </si>
  <si>
    <t>INTERACTIVE BROKERS LLC</t>
  </si>
  <si>
    <t>IOWA GRAIN CO</t>
  </si>
  <si>
    <t>JP MORGAN FUTURES INC</t>
  </si>
  <si>
    <t>JULIUS BAER SECURITIES INC</t>
  </si>
  <si>
    <t>KOTTKE ASSOCIATES LLC</t>
  </si>
  <si>
    <t>LAKES TRADING GROUP INC</t>
  </si>
  <si>
    <t>LAWRENCE-BONFITTO TRADING COMPANY</t>
  </si>
  <si>
    <t>LBS LIMITED PARTNERSHIP</t>
  </si>
  <si>
    <t>LEGG MASON WOOD WALKER INC</t>
  </si>
  <si>
    <t>LEHMAN BROTHERS INC</t>
  </si>
  <si>
    <t>LINN GROUP  ( THE )</t>
  </si>
  <si>
    <t>LINSCO/PRIVATE LEDGER CORP</t>
  </si>
  <si>
    <t>MACQUARIE FUTURES INC</t>
  </si>
  <si>
    <t>MAN FINANCIAL INC</t>
  </si>
  <si>
    <t>MARQUETTE ELECTRONIC BROKERAGE LLC</t>
  </si>
  <si>
    <t>MAXCOR FINANCIAL INC</t>
  </si>
  <si>
    <t>MBF CLEARING CORP</t>
  </si>
  <si>
    <t>MERRILL LYNCH PIERCE FENNER &amp; SMITH</t>
  </si>
  <si>
    <t>MID-CO COMMODITIES INC</t>
  </si>
  <si>
    <t>MITSUI &amp; CO INVESTMENT PRODUTS CORP</t>
  </si>
  <si>
    <t>MONEY GARDEN CORPORATION</t>
  </si>
  <si>
    <t>NEUBERGER BERMAN LLC</t>
  </si>
  <si>
    <t>NIKKO SECURITIES CO INTERNATIONAL INC</t>
  </si>
  <si>
    <t>NOMURA SECURITIES INTERNATIONAL INC</t>
  </si>
  <si>
    <t>NOYES DAVID A</t>
  </si>
  <si>
    <t>OCONNOR &amp; COMPANY LLC</t>
  </si>
  <si>
    <t>PACKERS TRADING CO INC</t>
  </si>
  <si>
    <t>PATTERSON CAPITAL MARKETS LTD</t>
  </si>
  <si>
    <t>PENSON FINANCIAL FUTURES INC</t>
  </si>
  <si>
    <t>PEREGRINE FINANCIAL GROUP INC</t>
  </si>
  <si>
    <t>PIONEER CAPITAL CORP</t>
  </si>
  <si>
    <t>PIONEER FUTURES INC</t>
  </si>
  <si>
    <t>PREFERRED TRADE INC</t>
  </si>
  <si>
    <t>PRUDENTIAL SECURITIES INCORPORATED</t>
  </si>
  <si>
    <t>QTECH DERIVATIVES INC</t>
  </si>
  <si>
    <t>RAND FINANCIAL SERVICES INC</t>
  </si>
  <si>
    <t>RAYMOND JAMES &amp; ASSOCIATES INC</t>
  </si>
  <si>
    <t>RB&amp;H FINANCIAL SERVICES LP</t>
  </si>
  <si>
    <t>RBC DOMINION SECURITIES CORPORATION</t>
  </si>
  <si>
    <t>REFCO LLC</t>
  </si>
  <si>
    <t>RJ OBRIEN ASSOCIATES INC</t>
  </si>
  <si>
    <t>ROBERTSON STEPHENS INC</t>
  </si>
  <si>
    <t>ROSENTHAL COLLINS GROUP LLC</t>
  </si>
  <si>
    <t>SALOMON SMITH BARNEY INC</t>
  </si>
  <si>
    <t>SAVANT USA LIMITED</t>
  </si>
  <si>
    <t>SENTINEL MANAGEMENT GROUP INC</t>
  </si>
  <si>
    <t>SG COWEN SECURITIES CORPORATION</t>
  </si>
  <si>
    <t>SHATKIN ARBOR KARLOV &amp; CO</t>
  </si>
  <si>
    <t>SHAY GRAIN CLEARING COMPANY</t>
  </si>
  <si>
    <t>KCBT</t>
  </si>
  <si>
    <t>SHEPARD INTERNATIONAL INC</t>
  </si>
  <si>
    <t>SHERWOOD FUTURES GROUP LLC</t>
  </si>
  <si>
    <t>SIEGEL TRADING CO INC THE</t>
  </si>
  <si>
    <t>SMW TRADING COMPANY INC</t>
  </si>
  <si>
    <t>SPEAR LEEDS &amp; KELLOG</t>
  </si>
  <si>
    <t>STERLING COMMODITIES CORP</t>
  </si>
  <si>
    <t>TCA FUTURES LLC</t>
  </si>
  <si>
    <t>TECH NET TRADING INC</t>
  </si>
  <si>
    <t>TENCO INC</t>
  </si>
  <si>
    <t>TIMBER HILL LLC</t>
  </si>
  <si>
    <t>TOKYO GENERAL USA INC</t>
  </si>
  <si>
    <t>TOKYO-MITSUBISHI FUTURES USA INC</t>
  </si>
  <si>
    <t>TRADELINK LLC</t>
  </si>
  <si>
    <t>TRANSMARKET GROUP LLC</t>
  </si>
  <si>
    <t>TRILAND USA INC</t>
  </si>
  <si>
    <t>UBS WARBURG LLC</t>
  </si>
  <si>
    <t>UFJ FUTURES LLC</t>
  </si>
  <si>
    <t>UNIVERSAL FINANCIAL HOLDING CORP</t>
  </si>
  <si>
    <t>US BANCORP PIPER JAFFRAY INC</t>
  </si>
  <si>
    <t>US SECURITIES &amp; FUTURES CORP</t>
  </si>
  <si>
    <t>VISION LIMITED PARTNERSHIP</t>
  </si>
  <si>
    <t>WACHOVIA SECURITIES INC</t>
  </si>
  <si>
    <t>WEISS PECK &amp; GREER LLC</t>
  </si>
  <si>
    <t>WHITE COMMERCIAL CORPORATION</t>
  </si>
  <si>
    <t>XPRESSTRADE LLC</t>
  </si>
  <si>
    <t>Total</t>
  </si>
  <si>
    <t>effective 10/31/00.</t>
  </si>
  <si>
    <t>a net liquidating equity.</t>
  </si>
  <si>
    <t>or $250,000)</t>
  </si>
  <si>
    <t>(a): B/D? : A 'Y' means the FCM is also registered with the Securities and Exchange Commission as a securities broker or dealer.</t>
  </si>
  <si>
    <t>(d): Excess net capital is adjusted net capital, less the greater of the net capital requirement or risk-based requirement.</t>
  </si>
  <si>
    <t>(f): This represents the amount of funds an FCM is required to set aside for customers who trade on commodity exchanges located outside of the United States.  The amount to be set aside for a customer's foreign commodity account may be less than the net liquidating equity in the customer's account.</t>
  </si>
  <si>
    <t>(b):  DSRO: Designated Self-Regulatory Organization.</t>
  </si>
  <si>
    <t xml:space="preserve">(c):  Risk-based net capital requirement is the sum total </t>
  </si>
  <si>
    <t>(e):  This represents the total amount of funds that</t>
  </si>
  <si>
    <t>Note:  Any errors in this table should be brought</t>
  </si>
  <si>
    <t>of 8% of customer, and 4% of non-customer</t>
  </si>
  <si>
    <t>an FCM is required to segregate on behalf of</t>
  </si>
  <si>
    <t>to the attention of the CFTC's Division of Trading</t>
  </si>
  <si>
    <t>risk margin for domestic and foreign futures accounts</t>
  </si>
  <si>
    <t xml:space="preserve">customers who are trading on commodity </t>
  </si>
  <si>
    <t xml:space="preserve">(excluding proprietary accounts).  The risk based  </t>
  </si>
  <si>
    <t>exchanges located in the United States.</t>
  </si>
  <si>
    <t>e-mail to: fzimmerle@cftc.gov or</t>
  </si>
  <si>
    <t>minimum requirement applies to all FCMs which are</t>
  </si>
  <si>
    <t xml:space="preserve">This is the sum of all accounts that contain </t>
  </si>
  <si>
    <t>sgreska@cftc.gov.</t>
  </si>
  <si>
    <t>a member of the National Futures Association, and was</t>
  </si>
  <si>
    <t>and Markets at (312) 596-0581 or via</t>
  </si>
  <si>
    <t>ADVEST INC</t>
  </si>
  <si>
    <t>AEGIS FINANCIAL LLC</t>
  </si>
  <si>
    <t>ALCO COMMODITIES INC</t>
  </si>
  <si>
    <t>AMERICAN NATIONAL TRADING CORP</t>
  </si>
  <si>
    <t>C CZARNIKOW SUGAR FUTURES INC</t>
  </si>
  <si>
    <t>CAPITAL MARKET SERVICES LLC</t>
  </si>
  <si>
    <t xml:space="preserve">CDC SECURITIES </t>
  </si>
  <si>
    <t>CLIFDEN FUTURES LLC</t>
  </si>
  <si>
    <t>DEUTSCHE BANK SECURITIES INC</t>
  </si>
  <si>
    <t>ENRON TRADING SERVICES INC</t>
  </si>
  <si>
    <t>FAHNESTOCK &amp; CO INC</t>
  </si>
  <si>
    <t xml:space="preserve">GAIN CAPITAL </t>
  </si>
  <si>
    <t>GILDER GAGNON HOWE AND CO LLC</t>
  </si>
  <si>
    <t>KOKUSAI AMERICA INCORPORATED</t>
  </si>
  <si>
    <t>LADENBURG THALMANN &amp; CO INC</t>
  </si>
  <si>
    <t>LOEB PARTNERS CORPORATION</t>
  </si>
  <si>
    <t>MCVEAN TRADING AND INVESTMENTS LLC</t>
  </si>
  <si>
    <t>MERRILL LYNCH PROFESSIONAL CLEARING CORP</t>
  </si>
  <si>
    <t>MIDLAND EURO INC</t>
  </si>
  <si>
    <t>MIZUHO SECURITIES USA INC</t>
  </si>
  <si>
    <t>MORGAN STANLEY &amp; CO INCORPORATED</t>
  </si>
  <si>
    <t>MORGAN STANLEY DW INC</t>
  </si>
  <si>
    <t>NATIONAL COMMODITIES CORPORATION INC</t>
  </si>
  <si>
    <t>PAX CLEARING CORPORATION</t>
  </si>
  <si>
    <t>RBC DAIN RAUSCHER INC</t>
  </si>
  <si>
    <t>ROBBINS FUTURES INC</t>
  </si>
  <si>
    <t>ROSENTHAL GLOBAL SECURITIES LLC</t>
  </si>
  <si>
    <t>ROTHSCHILD INC</t>
  </si>
  <si>
    <t>SANFORD C BERNSTEIN &amp; CO LLC</t>
  </si>
  <si>
    <t>STEPHENS INC</t>
  </si>
  <si>
    <t>SWISS AMERICAN SECURITIES INC</t>
  </si>
  <si>
    <t>UBS PAINEWEBBER INC</t>
  </si>
  <si>
    <t>WALL STREET DERIVATIVES INC</t>
  </si>
  <si>
    <t>STAFF USA INC</t>
  </si>
  <si>
    <t>MORGAN KEEGAN &amp; COMPANY INC</t>
  </si>
  <si>
    <t>BOSTON CABOT LLC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</si>
</sst>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mm/dd/yy"/>
    <numFmt numFmtId="167" formatCode="_(* #,##0_);_(* \(#,##0\);_(* &quot;-&quot;??_);_(@_)"/>
    <numFmt numFmtId="168" formatCode="mmm\-yyyy"/>
    <numFmt numFmtId="169" formatCode="00000"/>
  </numFmts>
  <fonts count="9">
    <font>
      <sz val="10"/>
      <color indexed="8"/>
      <name val="MS Sans Serif"/>
      <family val="0"/>
    </font>
    <font>
      <sz val="13.9"/>
      <color indexed="8"/>
      <name val="Times New Roman"/>
      <family val="0"/>
    </font>
    <font>
      <sz val="12"/>
      <color indexed="8"/>
      <name val="Times New Roman"/>
      <family val="0"/>
    </font>
    <font>
      <b/>
      <sz val="7.9"/>
      <color indexed="8"/>
      <name val="Arial"/>
      <family val="0"/>
    </font>
    <font>
      <sz val="8"/>
      <color indexed="8"/>
      <name val="Arial"/>
      <family val="2"/>
    </font>
    <font>
      <b/>
      <sz val="8"/>
      <color indexed="8"/>
      <name val="Arial"/>
      <family val="2"/>
    </font>
    <font>
      <sz val="8"/>
      <name val="Arial"/>
      <family val="2"/>
    </font>
    <font>
      <sz val="8"/>
      <color indexed="8"/>
      <name val="MS Sans Serif"/>
      <family val="0"/>
    </font>
    <font>
      <sz val="9"/>
      <color indexed="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0">
    <xf numFmtId="0" fontId="0" fillId="0" borderId="0" xfId="0" applyNumberForma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3" fontId="4" fillId="0" borderId="0" xfId="0" applyFont="1" applyAlignment="1">
      <alignment horizontal="right" vertical="center"/>
    </xf>
    <xf numFmtId="0" fontId="4" fillId="0" borderId="0" xfId="0" applyFont="1" applyAlignment="1">
      <alignment horizontal="left" vertical="center"/>
    </xf>
    <xf numFmtId="166" fontId="4" fillId="0" borderId="0" xfId="0" applyNumberFormat="1" applyFont="1" applyAlignment="1">
      <alignment horizontal="center" vertical="center"/>
    </xf>
    <xf numFmtId="0" fontId="4" fillId="0" borderId="0" xfId="0" applyFont="1" applyAlignment="1">
      <alignment horizontal="center"/>
    </xf>
    <xf numFmtId="37" fontId="4"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37" fontId="6" fillId="0" borderId="0" xfId="0" applyNumberFormat="1" applyFont="1" applyAlignment="1">
      <alignment/>
    </xf>
    <xf numFmtId="0" fontId="0" fillId="0" borderId="0" xfId="0" applyAlignment="1">
      <alignment/>
    </xf>
    <xf numFmtId="0" fontId="6" fillId="0" borderId="0" xfId="0" applyFont="1" applyAlignment="1">
      <alignment/>
    </xf>
    <xf numFmtId="166" fontId="0" fillId="0" borderId="0" xfId="0" applyNumberFormat="1" applyAlignment="1">
      <alignment horizontal="center"/>
    </xf>
    <xf numFmtId="37" fontId="0" fillId="0" borderId="0" xfId="15" applyNumberFormat="1" applyAlignment="1">
      <alignment/>
    </xf>
    <xf numFmtId="167" fontId="0" fillId="0" borderId="0" xfId="15" applyNumberFormat="1" applyAlignment="1">
      <alignment/>
    </xf>
    <xf numFmtId="37" fontId="4" fillId="0" borderId="0" xfId="0" applyNumberFormat="1" applyFont="1" applyBorder="1" applyAlignment="1" applyProtection="1">
      <alignment/>
      <protection/>
    </xf>
    <xf numFmtId="38" fontId="4" fillId="0" borderId="0" xfId="0" applyNumberFormat="1" applyFont="1" applyFill="1" applyAlignment="1">
      <alignment horizontal="right"/>
    </xf>
    <xf numFmtId="0" fontId="7" fillId="0" borderId="0" xfId="0" applyFont="1" applyAlignment="1">
      <alignment/>
    </xf>
    <xf numFmtId="166" fontId="6" fillId="0" borderId="0" xfId="0" applyNumberFormat="1" applyFont="1" applyAlignment="1">
      <alignment horizontal="center"/>
    </xf>
    <xf numFmtId="38" fontId="4" fillId="0" borderId="0" xfId="0" applyNumberFormat="1" applyFont="1" applyFill="1" applyAlignment="1">
      <alignment/>
    </xf>
    <xf numFmtId="167" fontId="0" fillId="0" borderId="0" xfId="15" applyNumberFormat="1" applyAlignment="1">
      <alignment/>
    </xf>
    <xf numFmtId="167" fontId="0" fillId="0" borderId="0" xfId="15" applyNumberFormat="1" applyAlignment="1">
      <alignment horizontal="center"/>
    </xf>
    <xf numFmtId="0" fontId="4" fillId="0" borderId="0" xfId="0" applyFont="1" applyBorder="1" applyAlignment="1">
      <alignment horizontal="center"/>
    </xf>
    <xf numFmtId="0" fontId="6" fillId="0" borderId="0" xfId="0" applyFont="1" applyAlignment="1">
      <alignment horizontal="left"/>
    </xf>
    <xf numFmtId="166" fontId="4" fillId="0" borderId="0" xfId="0" applyNumberFormat="1" applyFont="1" applyBorder="1" applyAlignment="1">
      <alignment horizontal="center"/>
    </xf>
    <xf numFmtId="3" fontId="5" fillId="0" borderId="0" xfId="0" applyNumberFormat="1" applyFont="1" applyFill="1" applyBorder="1" applyAlignment="1" applyProtection="1">
      <alignment/>
      <protection/>
    </xf>
    <xf numFmtId="0" fontId="4" fillId="0" borderId="0" xfId="0" applyNumberFormat="1" applyFont="1" applyAlignment="1">
      <alignment/>
    </xf>
    <xf numFmtId="0" fontId="6" fillId="0" borderId="0" xfId="0" applyNumberFormat="1" applyFont="1" applyAlignment="1">
      <alignment horizontal="center"/>
    </xf>
    <xf numFmtId="0" fontId="8" fillId="0" borderId="0" xfId="0" applyNumberFormat="1" applyFont="1" applyBorder="1" applyAlignment="1">
      <alignment/>
    </xf>
    <xf numFmtId="0" fontId="4" fillId="0" borderId="0" xfId="0" applyFont="1" applyFill="1" applyAlignment="1">
      <alignment horizontal="left" wrapText="1"/>
    </xf>
    <xf numFmtId="0" fontId="0" fillId="0" borderId="0" xfId="0" applyNumberFormat="1" applyFill="1" applyBorder="1" applyAlignment="1" applyProtection="1">
      <alignment wrapText="1"/>
      <protection/>
    </xf>
    <xf numFmtId="3" fontId="4"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6"/>
  <sheetViews>
    <sheetView tabSelected="1" workbookViewId="0" topLeftCell="A166">
      <selection activeCell="N181" sqref="N181"/>
    </sheetView>
  </sheetViews>
  <sheetFormatPr defaultColWidth="9.140625" defaultRowHeight="12.75"/>
  <cols>
    <col min="1" max="1" width="4.140625" style="1" customWidth="1"/>
    <col min="2" max="2" width="46.57421875" style="1" bestFit="1" customWidth="1"/>
    <col min="3" max="3" width="5.57421875" style="1" customWidth="1"/>
    <col min="4" max="4" width="6.28125" style="1" customWidth="1"/>
    <col min="5" max="5" width="7.140625" style="1" bestFit="1" customWidth="1"/>
    <col min="6" max="6" width="14.140625" style="1" bestFit="1" customWidth="1"/>
    <col min="7" max="7" width="13.7109375" style="1" bestFit="1" customWidth="1"/>
    <col min="8" max="9" width="11.421875" style="1" customWidth="1"/>
    <col min="10" max="10" width="14.140625" style="1" bestFit="1" customWidth="1"/>
    <col min="11" max="11" width="13.28125" style="1" bestFit="1" customWidth="1"/>
    <col min="12" max="16384" width="11.421875" style="1" customWidth="1"/>
  </cols>
  <sheetData>
    <row r="1" spans="3:11" ht="11.25">
      <c r="C1" s="2" t="s">
        <v>1</v>
      </c>
      <c r="D1" s="2" t="s">
        <v>3</v>
      </c>
      <c r="E1" s="2" t="s">
        <v>5</v>
      </c>
      <c r="F1" s="2" t="s">
        <v>7</v>
      </c>
      <c r="G1" s="2" t="s">
        <v>9</v>
      </c>
      <c r="H1" s="2" t="s">
        <v>12</v>
      </c>
      <c r="I1" s="2" t="s">
        <v>15</v>
      </c>
      <c r="J1" s="2" t="s">
        <v>17</v>
      </c>
      <c r="K1" s="2" t="s">
        <v>21</v>
      </c>
    </row>
    <row r="2" spans="2:11" ht="11.25">
      <c r="B2" s="3" t="s">
        <v>0</v>
      </c>
      <c r="E2" s="2" t="s">
        <v>6</v>
      </c>
      <c r="F2" s="2" t="s">
        <v>8</v>
      </c>
      <c r="G2" s="2" t="s">
        <v>10</v>
      </c>
      <c r="H2" s="2" t="s">
        <v>10</v>
      </c>
      <c r="I2" s="2" t="s">
        <v>9</v>
      </c>
      <c r="J2" s="2" t="s">
        <v>18</v>
      </c>
      <c r="K2" s="2" t="s">
        <v>22</v>
      </c>
    </row>
    <row r="3" spans="7:11" ht="11.25">
      <c r="G3" s="2" t="s">
        <v>11</v>
      </c>
      <c r="H3" s="2" t="s">
        <v>13</v>
      </c>
      <c r="J3" s="2" t="s">
        <v>19</v>
      </c>
      <c r="K3" s="2" t="s">
        <v>23</v>
      </c>
    </row>
    <row r="4" spans="3:11" ht="11.25">
      <c r="C4" s="2" t="s">
        <v>2</v>
      </c>
      <c r="D4" s="2" t="s">
        <v>4</v>
      </c>
      <c r="G4" s="2" t="s">
        <v>174</v>
      </c>
      <c r="H4" s="2" t="s">
        <v>14</v>
      </c>
      <c r="I4" s="2" t="s">
        <v>16</v>
      </c>
      <c r="J4" s="2" t="s">
        <v>20</v>
      </c>
      <c r="K4" s="2" t="s">
        <v>24</v>
      </c>
    </row>
    <row r="5" spans="1:11" ht="11.25">
      <c r="A5" s="1">
        <v>1</v>
      </c>
      <c r="B5" s="4" t="s">
        <v>25</v>
      </c>
      <c r="C5" s="5" t="s">
        <v>26</v>
      </c>
      <c r="D5" s="6" t="s">
        <v>27</v>
      </c>
      <c r="E5" s="9">
        <v>37346</v>
      </c>
      <c r="F5" s="7">
        <v>11584786</v>
      </c>
      <c r="G5" s="7">
        <v>250000</v>
      </c>
      <c r="H5" s="7">
        <v>0</v>
      </c>
      <c r="I5" s="7">
        <v>11334786</v>
      </c>
      <c r="J5" s="7">
        <v>0</v>
      </c>
      <c r="K5" s="7">
        <v>0</v>
      </c>
    </row>
    <row r="6" spans="1:11" ht="11.25">
      <c r="A6" s="1">
        <f>A5+1</f>
        <v>2</v>
      </c>
      <c r="B6" s="4" t="s">
        <v>28</v>
      </c>
      <c r="C6" s="5" t="s">
        <v>26</v>
      </c>
      <c r="D6" s="6" t="s">
        <v>29</v>
      </c>
      <c r="E6" s="9">
        <v>37346</v>
      </c>
      <c r="F6" s="7">
        <v>890032376</v>
      </c>
      <c r="G6" s="7">
        <v>110524036</v>
      </c>
      <c r="H6" s="7">
        <v>82567691</v>
      </c>
      <c r="I6" s="7">
        <v>779508340</v>
      </c>
      <c r="J6" s="7">
        <v>1547505186</v>
      </c>
      <c r="K6" s="7">
        <v>57479309</v>
      </c>
    </row>
    <row r="7" spans="1:11" ht="11.25">
      <c r="A7" s="1">
        <f aca="true" t="shared" si="0" ref="A7:A75">A6+1</f>
        <v>3</v>
      </c>
      <c r="B7" s="4" t="s">
        <v>30</v>
      </c>
      <c r="C7" s="5" t="s">
        <v>26</v>
      </c>
      <c r="D7" s="6" t="s">
        <v>27</v>
      </c>
      <c r="E7" s="9">
        <v>37346</v>
      </c>
      <c r="F7" s="7">
        <v>48202559</v>
      </c>
      <c r="G7" s="7">
        <v>3948906</v>
      </c>
      <c r="H7" s="7">
        <v>3948906</v>
      </c>
      <c r="I7" s="7">
        <v>44253653</v>
      </c>
      <c r="J7" s="7">
        <v>117543237</v>
      </c>
      <c r="K7" s="7">
        <v>0</v>
      </c>
    </row>
    <row r="8" spans="1:11" ht="11.25">
      <c r="A8" s="1">
        <f t="shared" si="0"/>
        <v>4</v>
      </c>
      <c r="B8" s="4" t="s">
        <v>31</v>
      </c>
      <c r="C8" s="5" t="s">
        <v>32</v>
      </c>
      <c r="D8" s="6" t="s">
        <v>29</v>
      </c>
      <c r="E8" s="9">
        <v>37346</v>
      </c>
      <c r="F8" s="7">
        <v>69567173</v>
      </c>
      <c r="G8" s="7">
        <v>11132650.76</v>
      </c>
      <c r="H8" s="7">
        <v>11133372</v>
      </c>
      <c r="I8" s="7">
        <v>58433801</v>
      </c>
      <c r="J8" s="7">
        <v>297103206</v>
      </c>
      <c r="K8" s="7">
        <v>7580414</v>
      </c>
    </row>
    <row r="9" spans="1:11" ht="11.25">
      <c r="A9" s="1">
        <f t="shared" si="0"/>
        <v>5</v>
      </c>
      <c r="B9" s="4" t="s">
        <v>195</v>
      </c>
      <c r="C9" s="5" t="s">
        <v>26</v>
      </c>
      <c r="D9" s="6" t="s">
        <v>27</v>
      </c>
      <c r="E9" s="9">
        <v>37346</v>
      </c>
      <c r="F9" s="7">
        <v>39941072</v>
      </c>
      <c r="G9" s="7">
        <v>1000000</v>
      </c>
      <c r="H9" s="7">
        <v>0</v>
      </c>
      <c r="I9" s="7">
        <v>38941072</v>
      </c>
      <c r="J9" s="7">
        <v>0</v>
      </c>
      <c r="K9" s="7">
        <v>0</v>
      </c>
    </row>
    <row r="10" spans="1:11" ht="11.25">
      <c r="A10" s="1">
        <f t="shared" si="0"/>
        <v>6</v>
      </c>
      <c r="B10" s="4" t="s">
        <v>196</v>
      </c>
      <c r="C10" s="5" t="s">
        <v>32</v>
      </c>
      <c r="D10" s="6" t="s">
        <v>27</v>
      </c>
      <c r="E10" s="9">
        <v>37346</v>
      </c>
      <c r="F10" s="7">
        <v>251861</v>
      </c>
      <c r="G10" s="7">
        <v>250000</v>
      </c>
      <c r="H10" s="7">
        <v>154577</v>
      </c>
      <c r="I10" s="7">
        <v>1861</v>
      </c>
      <c r="J10" s="7">
        <v>5907729</v>
      </c>
      <c r="K10" s="7">
        <v>332369</v>
      </c>
    </row>
    <row r="11" spans="1:11" ht="11.25">
      <c r="A11" s="1">
        <f t="shared" si="0"/>
        <v>7</v>
      </c>
      <c r="B11" s="4" t="s">
        <v>33</v>
      </c>
      <c r="C11" s="5" t="s">
        <v>26</v>
      </c>
      <c r="D11" s="6" t="s">
        <v>29</v>
      </c>
      <c r="E11" s="9">
        <v>37346</v>
      </c>
      <c r="F11" s="7">
        <v>590707443</v>
      </c>
      <c r="G11" s="7">
        <v>50013487.06</v>
      </c>
      <c r="H11" s="7">
        <v>2036422</v>
      </c>
      <c r="I11" s="7">
        <v>540693955.94</v>
      </c>
      <c r="J11" s="7">
        <v>60615931</v>
      </c>
      <c r="K11" s="7">
        <v>596</v>
      </c>
    </row>
    <row r="12" spans="1:11" ht="11.25">
      <c r="A12" s="1">
        <f t="shared" si="0"/>
        <v>8</v>
      </c>
      <c r="B12" s="4" t="s">
        <v>34</v>
      </c>
      <c r="C12" s="5" t="s">
        <v>32</v>
      </c>
      <c r="D12" s="6" t="s">
        <v>29</v>
      </c>
      <c r="E12" s="9">
        <v>37346</v>
      </c>
      <c r="F12" s="7">
        <v>10934339</v>
      </c>
      <c r="G12" s="7">
        <v>1426048.04</v>
      </c>
      <c r="H12" s="7">
        <v>2688896</v>
      </c>
      <c r="I12" s="7">
        <v>8245443</v>
      </c>
      <c r="J12" s="7">
        <v>40186320</v>
      </c>
      <c r="K12" s="7">
        <v>0</v>
      </c>
    </row>
    <row r="13" spans="1:11" ht="11.25">
      <c r="A13" s="1">
        <f t="shared" si="0"/>
        <v>9</v>
      </c>
      <c r="B13" s="4" t="s">
        <v>35</v>
      </c>
      <c r="C13" s="5" t="s">
        <v>32</v>
      </c>
      <c r="D13" s="6" t="s">
        <v>36</v>
      </c>
      <c r="E13" s="9">
        <v>37346</v>
      </c>
      <c r="F13" s="7">
        <v>120066545</v>
      </c>
      <c r="G13" s="7">
        <v>250000</v>
      </c>
      <c r="H13" s="7">
        <v>5498524</v>
      </c>
      <c r="I13" s="7">
        <v>114568021</v>
      </c>
      <c r="J13" s="7">
        <v>0</v>
      </c>
      <c r="K13" s="7">
        <v>0</v>
      </c>
    </row>
    <row r="14" spans="1:11" ht="11.25">
      <c r="A14" s="1">
        <f t="shared" si="0"/>
        <v>10</v>
      </c>
      <c r="B14" s="4" t="s">
        <v>37</v>
      </c>
      <c r="C14" s="5" t="s">
        <v>32</v>
      </c>
      <c r="D14" s="6" t="s">
        <v>38</v>
      </c>
      <c r="E14" s="9">
        <v>37346</v>
      </c>
      <c r="F14" s="7">
        <v>3937249</v>
      </c>
      <c r="G14" s="7">
        <v>1493896.64</v>
      </c>
      <c r="H14" s="7">
        <v>698063</v>
      </c>
      <c r="I14" s="7">
        <v>2443352.36</v>
      </c>
      <c r="J14" s="7">
        <v>42097597</v>
      </c>
      <c r="K14" s="7">
        <v>1887</v>
      </c>
    </row>
    <row r="15" spans="1:11" ht="11.25">
      <c r="A15" s="1">
        <f t="shared" si="0"/>
        <v>11</v>
      </c>
      <c r="B15" s="4" t="s">
        <v>197</v>
      </c>
      <c r="C15" s="5" t="s">
        <v>32</v>
      </c>
      <c r="D15" s="6" t="s">
        <v>27</v>
      </c>
      <c r="E15" s="9">
        <v>37346</v>
      </c>
      <c r="F15" s="7">
        <v>457164</v>
      </c>
      <c r="G15" s="7">
        <v>250000</v>
      </c>
      <c r="H15" s="7">
        <v>0</v>
      </c>
      <c r="I15" s="7">
        <v>201164</v>
      </c>
      <c r="J15" s="7">
        <v>0</v>
      </c>
      <c r="K15" s="7">
        <v>0</v>
      </c>
    </row>
    <row r="16" spans="1:11" ht="11.25">
      <c r="A16" s="1">
        <f t="shared" si="0"/>
        <v>12</v>
      </c>
      <c r="B16" s="4" t="s">
        <v>198</v>
      </c>
      <c r="C16" s="5" t="s">
        <v>32</v>
      </c>
      <c r="D16" s="6" t="s">
        <v>27</v>
      </c>
      <c r="E16" s="9">
        <v>37346</v>
      </c>
      <c r="F16" s="7">
        <v>767392</v>
      </c>
      <c r="G16" s="7">
        <v>290526.72</v>
      </c>
      <c r="H16" s="7">
        <v>265438</v>
      </c>
      <c r="I16" s="7">
        <v>476865.28</v>
      </c>
      <c r="J16" s="7">
        <v>10182628</v>
      </c>
      <c r="K16" s="7">
        <v>0</v>
      </c>
    </row>
    <row r="17" spans="1:11" ht="11.25">
      <c r="A17" s="1">
        <f t="shared" si="0"/>
        <v>13</v>
      </c>
      <c r="B17" s="4" t="s">
        <v>39</v>
      </c>
      <c r="C17" s="5" t="s">
        <v>26</v>
      </c>
      <c r="D17" s="6" t="s">
        <v>27</v>
      </c>
      <c r="E17" s="9">
        <v>37346</v>
      </c>
      <c r="F17" s="7">
        <v>34434654</v>
      </c>
      <c r="G17" s="7">
        <v>7154993</v>
      </c>
      <c r="H17" s="7">
        <v>3026750</v>
      </c>
      <c r="I17" s="7">
        <v>27279661</v>
      </c>
      <c r="J17" s="7">
        <v>45892276</v>
      </c>
      <c r="K17" s="7">
        <v>24051701</v>
      </c>
    </row>
    <row r="18" spans="1:11" ht="11.25">
      <c r="A18" s="1">
        <f t="shared" si="0"/>
        <v>14</v>
      </c>
      <c r="B18" s="4" t="s">
        <v>40</v>
      </c>
      <c r="C18" s="5" t="s">
        <v>26</v>
      </c>
      <c r="D18" s="6" t="s">
        <v>38</v>
      </c>
      <c r="E18" s="9">
        <v>37346</v>
      </c>
      <c r="F18" s="7">
        <v>61818090</v>
      </c>
      <c r="G18" s="7">
        <v>8387282</v>
      </c>
      <c r="H18" s="7">
        <v>16311052</v>
      </c>
      <c r="I18" s="7">
        <v>45507038</v>
      </c>
      <c r="J18" s="7">
        <v>209682046</v>
      </c>
      <c r="K18" s="7">
        <v>0</v>
      </c>
    </row>
    <row r="19" spans="1:11" ht="11.25">
      <c r="A19" s="1">
        <f t="shared" si="0"/>
        <v>15</v>
      </c>
      <c r="B19" s="4" t="s">
        <v>41</v>
      </c>
      <c r="C19" s="5" t="s">
        <v>26</v>
      </c>
      <c r="D19" s="6" t="s">
        <v>29</v>
      </c>
      <c r="E19" s="9">
        <v>37346</v>
      </c>
      <c r="F19" s="7">
        <v>469141850</v>
      </c>
      <c r="G19" s="7">
        <v>71319963.28</v>
      </c>
      <c r="H19" s="7">
        <v>131293151</v>
      </c>
      <c r="I19" s="7">
        <v>337848699</v>
      </c>
      <c r="J19" s="7">
        <v>1956581252</v>
      </c>
      <c r="K19" s="7">
        <v>7705470</v>
      </c>
    </row>
    <row r="20" spans="1:11" ht="11.25">
      <c r="A20" s="1">
        <f t="shared" si="0"/>
        <v>16</v>
      </c>
      <c r="B20" s="4" t="s">
        <v>42</v>
      </c>
      <c r="C20" s="5" t="s">
        <v>26</v>
      </c>
      <c r="D20" s="6" t="s">
        <v>29</v>
      </c>
      <c r="E20" s="9">
        <v>37344</v>
      </c>
      <c r="F20" s="7">
        <v>306560645</v>
      </c>
      <c r="G20" s="7">
        <v>50377865</v>
      </c>
      <c r="H20" s="7">
        <v>102292197</v>
      </c>
      <c r="I20" s="7">
        <v>204268448</v>
      </c>
      <c r="J20" s="7">
        <v>1309949608</v>
      </c>
      <c r="K20" s="7">
        <v>29398678</v>
      </c>
    </row>
    <row r="21" spans="1:11" ht="11.25">
      <c r="A21" s="1">
        <f t="shared" si="0"/>
        <v>17</v>
      </c>
      <c r="B21" s="4" t="s">
        <v>43</v>
      </c>
      <c r="C21" s="5" t="s">
        <v>26</v>
      </c>
      <c r="D21" s="6" t="s">
        <v>27</v>
      </c>
      <c r="E21" s="9">
        <v>37343</v>
      </c>
      <c r="F21" s="7">
        <v>1850240059</v>
      </c>
      <c r="G21" s="7">
        <v>40222825</v>
      </c>
      <c r="H21" s="7">
        <v>0</v>
      </c>
      <c r="I21" s="7">
        <v>1810017234</v>
      </c>
      <c r="J21" s="7">
        <v>0</v>
      </c>
      <c r="K21" s="7">
        <v>0</v>
      </c>
    </row>
    <row r="22" spans="1:11" ht="11.25">
      <c r="A22" s="1">
        <f t="shared" si="0"/>
        <v>18</v>
      </c>
      <c r="B22" s="4" t="s">
        <v>44</v>
      </c>
      <c r="C22" s="5" t="s">
        <v>26</v>
      </c>
      <c r="D22" s="6" t="s">
        <v>38</v>
      </c>
      <c r="E22" s="9">
        <v>37343</v>
      </c>
      <c r="F22" s="7">
        <v>2353613194</v>
      </c>
      <c r="G22" s="7">
        <v>661673107.96</v>
      </c>
      <c r="H22" s="7">
        <v>85453094</v>
      </c>
      <c r="I22" s="7">
        <v>1691940086.04</v>
      </c>
      <c r="J22" s="7">
        <v>1648995422</v>
      </c>
      <c r="K22" s="7">
        <v>105884365</v>
      </c>
    </row>
    <row r="23" spans="1:11" ht="11.25">
      <c r="A23" s="1">
        <f t="shared" si="0"/>
        <v>19</v>
      </c>
      <c r="B23" s="4" t="s">
        <v>45</v>
      </c>
      <c r="C23" s="5" t="s">
        <v>32</v>
      </c>
      <c r="D23" s="6" t="s">
        <v>27</v>
      </c>
      <c r="E23" s="9">
        <v>37346</v>
      </c>
      <c r="F23" s="7">
        <v>3908086</v>
      </c>
      <c r="G23" s="7">
        <v>792375.92</v>
      </c>
      <c r="H23" s="7">
        <v>1169228</v>
      </c>
      <c r="I23" s="7">
        <v>2738858</v>
      </c>
      <c r="J23" s="7">
        <v>21315070</v>
      </c>
      <c r="K23" s="7">
        <v>27061</v>
      </c>
    </row>
    <row r="24" spans="1:11" ht="11.25">
      <c r="A24" s="1">
        <f t="shared" si="0"/>
        <v>20</v>
      </c>
      <c r="B24" s="4" t="s">
        <v>46</v>
      </c>
      <c r="C24" s="5" t="s">
        <v>32</v>
      </c>
      <c r="D24" s="6" t="s">
        <v>29</v>
      </c>
      <c r="E24" s="9">
        <v>37346</v>
      </c>
      <c r="F24" s="7">
        <v>467654</v>
      </c>
      <c r="G24" s="7">
        <v>250000</v>
      </c>
      <c r="H24" s="7">
        <v>0</v>
      </c>
      <c r="I24" s="7">
        <v>217654</v>
      </c>
      <c r="J24" s="7">
        <v>0</v>
      </c>
      <c r="K24" s="7">
        <v>0</v>
      </c>
    </row>
    <row r="25" spans="1:11" ht="11.25">
      <c r="A25" s="1">
        <f t="shared" si="0"/>
        <v>21</v>
      </c>
      <c r="B25" s="4" t="s">
        <v>47</v>
      </c>
      <c r="C25" s="5" t="s">
        <v>26</v>
      </c>
      <c r="D25" s="6" t="s">
        <v>27</v>
      </c>
      <c r="E25" s="9">
        <v>37346</v>
      </c>
      <c r="F25" s="7">
        <v>7159918</v>
      </c>
      <c r="G25" s="7">
        <v>250000</v>
      </c>
      <c r="H25" s="7">
        <v>0</v>
      </c>
      <c r="I25" s="7">
        <v>6909918</v>
      </c>
      <c r="J25" s="7">
        <v>0</v>
      </c>
      <c r="K25" s="7">
        <v>0</v>
      </c>
    </row>
    <row r="26" spans="1:11" ht="11.25">
      <c r="A26" s="1">
        <f t="shared" si="0"/>
        <v>22</v>
      </c>
      <c r="B26" s="4" t="s">
        <v>48</v>
      </c>
      <c r="C26" s="5" t="s">
        <v>26</v>
      </c>
      <c r="D26" s="6" t="s">
        <v>38</v>
      </c>
      <c r="E26" s="9">
        <v>37346</v>
      </c>
      <c r="F26" s="7">
        <v>35770201</v>
      </c>
      <c r="G26" s="7">
        <v>526148.56</v>
      </c>
      <c r="H26" s="7">
        <v>14787228</v>
      </c>
      <c r="I26" s="7">
        <v>20982973</v>
      </c>
      <c r="J26" s="7">
        <v>3204192</v>
      </c>
      <c r="K26" s="7">
        <v>0</v>
      </c>
    </row>
    <row r="27" spans="1:11" ht="11.25">
      <c r="A27" s="1">
        <f t="shared" si="0"/>
        <v>23</v>
      </c>
      <c r="B27" s="4" t="s">
        <v>49</v>
      </c>
      <c r="C27" s="5" t="s">
        <v>32</v>
      </c>
      <c r="D27" s="6" t="s">
        <v>36</v>
      </c>
      <c r="E27" s="9">
        <v>37346</v>
      </c>
      <c r="F27" s="7">
        <v>47044472</v>
      </c>
      <c r="G27" s="7">
        <v>10696219.4</v>
      </c>
      <c r="H27" s="7">
        <v>16911350</v>
      </c>
      <c r="I27" s="7">
        <v>30133122</v>
      </c>
      <c r="J27" s="7">
        <v>308549939</v>
      </c>
      <c r="K27" s="7">
        <v>6327120</v>
      </c>
    </row>
    <row r="28" spans="1:11" ht="11.25">
      <c r="A28" s="1">
        <f t="shared" si="0"/>
        <v>24</v>
      </c>
      <c r="B28" s="4" t="s">
        <v>50</v>
      </c>
      <c r="C28" s="5" t="s">
        <v>26</v>
      </c>
      <c r="D28" s="6" t="s">
        <v>29</v>
      </c>
      <c r="E28" s="9">
        <v>37346</v>
      </c>
      <c r="F28" s="7">
        <v>365564469</v>
      </c>
      <c r="G28" s="7">
        <v>576779.5</v>
      </c>
      <c r="H28" s="7">
        <v>0</v>
      </c>
      <c r="I28" s="7">
        <v>364987689.5</v>
      </c>
      <c r="J28" s="7">
        <v>0</v>
      </c>
      <c r="K28" s="7">
        <v>0</v>
      </c>
    </row>
    <row r="29" spans="1:11" ht="11.25">
      <c r="A29" s="1">
        <f t="shared" si="0"/>
        <v>25</v>
      </c>
      <c r="B29" s="4" t="s">
        <v>51</v>
      </c>
      <c r="C29" s="5" t="s">
        <v>26</v>
      </c>
      <c r="D29" s="6" t="s">
        <v>27</v>
      </c>
      <c r="E29" s="9">
        <v>37346</v>
      </c>
      <c r="F29" s="7">
        <v>88923278</v>
      </c>
      <c r="G29" s="7">
        <v>16503848.76</v>
      </c>
      <c r="H29" s="7">
        <v>0</v>
      </c>
      <c r="I29" s="7">
        <v>72419429.24</v>
      </c>
      <c r="J29" s="7">
        <v>0</v>
      </c>
      <c r="K29" s="7">
        <v>0</v>
      </c>
    </row>
    <row r="30" spans="1:11" ht="11.25">
      <c r="A30" s="1">
        <f t="shared" si="0"/>
        <v>26</v>
      </c>
      <c r="B30" s="4" t="s">
        <v>230</v>
      </c>
      <c r="C30" s="5" t="s">
        <v>26</v>
      </c>
      <c r="D30" s="6" t="s">
        <v>27</v>
      </c>
      <c r="E30" s="9">
        <v>37315</v>
      </c>
      <c r="F30" s="7">
        <v>260535</v>
      </c>
      <c r="G30" s="7">
        <v>250000</v>
      </c>
      <c r="H30" s="7">
        <v>0</v>
      </c>
      <c r="I30" s="7">
        <v>10535</v>
      </c>
      <c r="J30" s="7">
        <v>0</v>
      </c>
      <c r="K30" s="7">
        <v>0</v>
      </c>
    </row>
    <row r="31" spans="1:11" ht="11.25">
      <c r="A31" s="1">
        <f t="shared" si="0"/>
        <v>27</v>
      </c>
      <c r="B31" s="4" t="s">
        <v>199</v>
      </c>
      <c r="C31" s="5" t="s">
        <v>32</v>
      </c>
      <c r="D31" s="6" t="s">
        <v>27</v>
      </c>
      <c r="E31" s="9">
        <v>37346</v>
      </c>
      <c r="F31" s="7">
        <v>1432727</v>
      </c>
      <c r="G31" s="7">
        <v>250000</v>
      </c>
      <c r="H31" s="7">
        <v>82728</v>
      </c>
      <c r="I31" s="7">
        <v>1182727</v>
      </c>
      <c r="J31" s="7">
        <v>636947</v>
      </c>
      <c r="K31" s="7">
        <v>0</v>
      </c>
    </row>
    <row r="32" spans="1:11" ht="11.25">
      <c r="A32" s="1">
        <f t="shared" si="0"/>
        <v>28</v>
      </c>
      <c r="B32" s="4" t="s">
        <v>52</v>
      </c>
      <c r="C32" s="5" t="s">
        <v>26</v>
      </c>
      <c r="D32" s="6" t="s">
        <v>29</v>
      </c>
      <c r="E32" s="9">
        <v>37346</v>
      </c>
      <c r="F32" s="7">
        <v>81271036</v>
      </c>
      <c r="G32" s="7">
        <v>2191378.84</v>
      </c>
      <c r="H32" s="7">
        <v>23259</v>
      </c>
      <c r="I32" s="7">
        <v>79079657.16</v>
      </c>
      <c r="J32" s="7">
        <v>428952</v>
      </c>
      <c r="K32" s="7">
        <v>0</v>
      </c>
    </row>
    <row r="33" spans="1:11" ht="11.25">
      <c r="A33" s="1">
        <f t="shared" si="0"/>
        <v>29</v>
      </c>
      <c r="B33" s="4" t="s">
        <v>200</v>
      </c>
      <c r="C33" s="5" t="s">
        <v>32</v>
      </c>
      <c r="D33" s="6" t="s">
        <v>27</v>
      </c>
      <c r="E33" s="9">
        <v>37346</v>
      </c>
      <c r="F33" s="7">
        <v>487301</v>
      </c>
      <c r="G33" s="7">
        <v>250000</v>
      </c>
      <c r="H33" s="7">
        <v>0</v>
      </c>
      <c r="I33" s="7">
        <v>237301</v>
      </c>
      <c r="J33" s="7">
        <v>0</v>
      </c>
      <c r="K33" s="7">
        <v>0</v>
      </c>
    </row>
    <row r="34" spans="1:11" ht="11.25">
      <c r="A34" s="1">
        <f t="shared" si="0"/>
        <v>30</v>
      </c>
      <c r="B34" s="4" t="s">
        <v>53</v>
      </c>
      <c r="C34" s="5" t="s">
        <v>26</v>
      </c>
      <c r="D34" s="6" t="s">
        <v>29</v>
      </c>
      <c r="E34" s="9">
        <v>37346</v>
      </c>
      <c r="F34" s="7">
        <v>79554454</v>
      </c>
      <c r="G34" s="7">
        <v>37169871</v>
      </c>
      <c r="H34" s="7">
        <v>57204008</v>
      </c>
      <c r="I34" s="7">
        <v>22350446</v>
      </c>
      <c r="J34" s="7">
        <v>1000291125</v>
      </c>
      <c r="K34" s="7">
        <v>88666628</v>
      </c>
    </row>
    <row r="35" spans="1:11" ht="11.25">
      <c r="A35" s="1">
        <f t="shared" si="0"/>
        <v>31</v>
      </c>
      <c r="B35" s="4" t="s">
        <v>54</v>
      </c>
      <c r="C35" s="5" t="s">
        <v>26</v>
      </c>
      <c r="D35" s="6" t="s">
        <v>38</v>
      </c>
      <c r="E35" s="9">
        <v>37346</v>
      </c>
      <c r="F35" s="7">
        <v>207596554</v>
      </c>
      <c r="G35" s="7">
        <v>96765948</v>
      </c>
      <c r="H35" s="7">
        <v>132751045</v>
      </c>
      <c r="I35" s="7">
        <v>74845509</v>
      </c>
      <c r="J35" s="7">
        <v>2209992650</v>
      </c>
      <c r="K35" s="7">
        <v>1148114088</v>
      </c>
    </row>
    <row r="36" spans="1:11" ht="11.25">
      <c r="A36" s="1">
        <f t="shared" si="0"/>
        <v>32</v>
      </c>
      <c r="B36" s="4" t="s">
        <v>201</v>
      </c>
      <c r="C36" s="5" t="s">
        <v>26</v>
      </c>
      <c r="D36" s="6" t="s">
        <v>27</v>
      </c>
      <c r="E36" s="9">
        <v>37346</v>
      </c>
      <c r="F36" s="7">
        <v>76952697</v>
      </c>
      <c r="G36" s="7">
        <v>250000</v>
      </c>
      <c r="H36" s="7">
        <v>0</v>
      </c>
      <c r="I36" s="7">
        <v>76702697</v>
      </c>
      <c r="J36" s="7">
        <v>0</v>
      </c>
      <c r="K36" s="7">
        <v>0</v>
      </c>
    </row>
    <row r="37" spans="1:11" ht="11.25">
      <c r="A37" s="1">
        <f t="shared" si="0"/>
        <v>33</v>
      </c>
      <c r="B37" s="4" t="s">
        <v>55</v>
      </c>
      <c r="C37" s="5" t="s">
        <v>26</v>
      </c>
      <c r="D37" s="6" t="s">
        <v>36</v>
      </c>
      <c r="E37" s="9">
        <v>37346</v>
      </c>
      <c r="F37" s="7">
        <v>976611884</v>
      </c>
      <c r="G37" s="7">
        <v>20630156.42</v>
      </c>
      <c r="H37" s="7">
        <v>10786662</v>
      </c>
      <c r="I37" s="7">
        <v>955981727.58</v>
      </c>
      <c r="J37" s="7">
        <v>4985207</v>
      </c>
      <c r="K37" s="7">
        <v>0</v>
      </c>
    </row>
    <row r="38" spans="1:11" ht="11.25">
      <c r="A38" s="1">
        <f t="shared" si="0"/>
        <v>34</v>
      </c>
      <c r="B38" s="4" t="s">
        <v>202</v>
      </c>
      <c r="C38" s="5" t="s">
        <v>32</v>
      </c>
      <c r="D38" s="6" t="s">
        <v>27</v>
      </c>
      <c r="E38" s="9">
        <v>37346</v>
      </c>
      <c r="F38" s="7">
        <v>522752</v>
      </c>
      <c r="G38" s="7">
        <v>250000</v>
      </c>
      <c r="H38" s="7">
        <v>0</v>
      </c>
      <c r="I38" s="7">
        <v>272752</v>
      </c>
      <c r="J38" s="7">
        <v>0</v>
      </c>
      <c r="K38" s="7">
        <v>0</v>
      </c>
    </row>
    <row r="39" spans="1:11" ht="11.25">
      <c r="A39" s="1">
        <f t="shared" si="0"/>
        <v>35</v>
      </c>
      <c r="B39" s="4" t="s">
        <v>56</v>
      </c>
      <c r="C39" s="5" t="s">
        <v>26</v>
      </c>
      <c r="D39" s="6" t="s">
        <v>38</v>
      </c>
      <c r="E39" s="9">
        <v>37346</v>
      </c>
      <c r="F39" s="7">
        <v>8819915</v>
      </c>
      <c r="G39" s="7">
        <v>2540642</v>
      </c>
      <c r="H39" s="7">
        <v>4057625</v>
      </c>
      <c r="I39" s="7">
        <v>4762290</v>
      </c>
      <c r="J39" s="7">
        <v>92080659</v>
      </c>
      <c r="K39" s="7">
        <v>6103119</v>
      </c>
    </row>
    <row r="40" spans="1:11" ht="11.25">
      <c r="A40" s="1">
        <f t="shared" si="0"/>
        <v>36</v>
      </c>
      <c r="B40" s="4" t="s">
        <v>57</v>
      </c>
      <c r="C40" s="5" t="s">
        <v>32</v>
      </c>
      <c r="D40" s="6" t="s">
        <v>27</v>
      </c>
      <c r="E40" s="9">
        <v>37346</v>
      </c>
      <c r="F40" s="7">
        <v>2875279</v>
      </c>
      <c r="G40" s="7">
        <v>583533.68</v>
      </c>
      <c r="H40" s="7">
        <v>1047873</v>
      </c>
      <c r="I40" s="7">
        <v>1827406</v>
      </c>
      <c r="J40" s="7">
        <v>15808782</v>
      </c>
      <c r="K40" s="7">
        <v>20552</v>
      </c>
    </row>
    <row r="41" spans="1:11" ht="11.25">
      <c r="A41" s="1">
        <f t="shared" si="0"/>
        <v>37</v>
      </c>
      <c r="B41" s="4" t="s">
        <v>58</v>
      </c>
      <c r="C41" s="5" t="s">
        <v>32</v>
      </c>
      <c r="D41" s="6" t="s">
        <v>36</v>
      </c>
      <c r="E41" s="9">
        <v>37346</v>
      </c>
      <c r="F41" s="7">
        <v>12055825</v>
      </c>
      <c r="G41" s="7">
        <v>3568276.28</v>
      </c>
      <c r="H41" s="7">
        <v>7051241</v>
      </c>
      <c r="I41" s="7">
        <v>5004584</v>
      </c>
      <c r="J41" s="7">
        <v>113358084</v>
      </c>
      <c r="K41" s="7">
        <v>0</v>
      </c>
    </row>
    <row r="42" spans="1:11" ht="11.25">
      <c r="A42" s="1">
        <f t="shared" si="0"/>
        <v>38</v>
      </c>
      <c r="B42" s="4" t="s">
        <v>59</v>
      </c>
      <c r="C42" s="5" t="s">
        <v>26</v>
      </c>
      <c r="D42" s="6" t="s">
        <v>29</v>
      </c>
      <c r="E42" s="9">
        <v>37346</v>
      </c>
      <c r="F42" s="7">
        <v>2832527999</v>
      </c>
      <c r="G42" s="7">
        <v>114206629.4</v>
      </c>
      <c r="H42" s="7">
        <v>68843092</v>
      </c>
      <c r="I42" s="7">
        <v>2718321369.6</v>
      </c>
      <c r="J42" s="7">
        <v>1148321800</v>
      </c>
      <c r="K42" s="7">
        <v>158364672</v>
      </c>
    </row>
    <row r="43" spans="1:11" ht="11.25">
      <c r="A43" s="1">
        <f t="shared" si="0"/>
        <v>39</v>
      </c>
      <c r="B43" s="4" t="s">
        <v>60</v>
      </c>
      <c r="C43" s="5" t="s">
        <v>32</v>
      </c>
      <c r="D43" s="6" t="s">
        <v>29</v>
      </c>
      <c r="E43" s="9">
        <v>37344</v>
      </c>
      <c r="F43" s="7">
        <v>3508376</v>
      </c>
      <c r="G43" s="7">
        <v>313977.12</v>
      </c>
      <c r="H43" s="7">
        <v>186069</v>
      </c>
      <c r="I43" s="7">
        <v>3194398.88</v>
      </c>
      <c r="J43" s="7">
        <v>7873794</v>
      </c>
      <c r="K43" s="7">
        <v>0</v>
      </c>
    </row>
    <row r="44" spans="1:11" ht="11.25">
      <c r="A44" s="1">
        <f t="shared" si="0"/>
        <v>40</v>
      </c>
      <c r="B44" s="4" t="s">
        <v>61</v>
      </c>
      <c r="C44" s="5" t="s">
        <v>32</v>
      </c>
      <c r="D44" s="6" t="s">
        <v>29</v>
      </c>
      <c r="E44" s="9">
        <v>37346</v>
      </c>
      <c r="F44" s="7">
        <v>1857011</v>
      </c>
      <c r="G44" s="7">
        <v>250000</v>
      </c>
      <c r="H44" s="7">
        <v>49108</v>
      </c>
      <c r="I44" s="7">
        <v>1607011</v>
      </c>
      <c r="J44" s="7">
        <v>1712872</v>
      </c>
      <c r="K44" s="7">
        <v>180849</v>
      </c>
    </row>
    <row r="45" spans="1:11" ht="11.25">
      <c r="A45" s="1">
        <f t="shared" si="0"/>
        <v>41</v>
      </c>
      <c r="B45" s="4" t="s">
        <v>62</v>
      </c>
      <c r="C45" s="5" t="s">
        <v>26</v>
      </c>
      <c r="D45" s="6" t="s">
        <v>38</v>
      </c>
      <c r="E45" s="9">
        <v>37315</v>
      </c>
      <c r="F45" s="7">
        <v>246102014</v>
      </c>
      <c r="G45" s="7">
        <v>4140351</v>
      </c>
      <c r="H45" s="7">
        <v>3969313</v>
      </c>
      <c r="I45" s="7">
        <v>241961663</v>
      </c>
      <c r="J45" s="7">
        <v>98198188</v>
      </c>
      <c r="K45" s="7">
        <v>812054</v>
      </c>
    </row>
    <row r="46" spans="1:11" ht="11.25">
      <c r="A46" s="1">
        <f t="shared" si="0"/>
        <v>42</v>
      </c>
      <c r="B46" s="4" t="s">
        <v>63</v>
      </c>
      <c r="C46" s="5" t="s">
        <v>32</v>
      </c>
      <c r="D46" s="6" t="s">
        <v>38</v>
      </c>
      <c r="E46" s="9">
        <v>37346</v>
      </c>
      <c r="F46" s="7">
        <v>143739415</v>
      </c>
      <c r="G46" s="7">
        <v>18713250.16</v>
      </c>
      <c r="H46" s="7">
        <v>128117480</v>
      </c>
      <c r="I46" s="7">
        <v>15621935</v>
      </c>
      <c r="J46" s="7">
        <v>481009527</v>
      </c>
      <c r="K46" s="7">
        <v>9726423</v>
      </c>
    </row>
    <row r="47" spans="1:11" ht="11.25">
      <c r="A47" s="1">
        <f t="shared" si="0"/>
        <v>43</v>
      </c>
      <c r="B47" s="4" t="s">
        <v>203</v>
      </c>
      <c r="C47" s="5" t="s">
        <v>26</v>
      </c>
      <c r="D47" s="6" t="s">
        <v>29</v>
      </c>
      <c r="E47" s="9">
        <v>37346</v>
      </c>
      <c r="F47" s="7">
        <v>929542494</v>
      </c>
      <c r="G47" s="7">
        <v>99195853.42</v>
      </c>
      <c r="H47" s="7">
        <v>51899000</v>
      </c>
      <c r="I47" s="7">
        <v>830346640.58</v>
      </c>
      <c r="J47" s="7">
        <v>624793206</v>
      </c>
      <c r="K47" s="7">
        <v>152348971</v>
      </c>
    </row>
    <row r="48" spans="1:11" ht="11.25">
      <c r="A48" s="1">
        <f t="shared" si="0"/>
        <v>44</v>
      </c>
      <c r="B48" s="4" t="s">
        <v>64</v>
      </c>
      <c r="C48" s="5" t="s">
        <v>32</v>
      </c>
      <c r="D48" s="6" t="s">
        <v>27</v>
      </c>
      <c r="E48" s="9">
        <v>37346</v>
      </c>
      <c r="F48" s="7">
        <v>442459</v>
      </c>
      <c r="G48" s="7">
        <v>250000</v>
      </c>
      <c r="H48" s="7">
        <v>11482</v>
      </c>
      <c r="I48" s="7">
        <v>192459</v>
      </c>
      <c r="J48" s="7">
        <v>889947</v>
      </c>
      <c r="K48" s="7">
        <v>0</v>
      </c>
    </row>
    <row r="49" spans="1:11" ht="11.25">
      <c r="A49" s="1">
        <f t="shared" si="0"/>
        <v>45</v>
      </c>
      <c r="B49" s="4" t="s">
        <v>65</v>
      </c>
      <c r="C49" s="5" t="s">
        <v>26</v>
      </c>
      <c r="D49" s="6" t="s">
        <v>29</v>
      </c>
      <c r="E49" s="9">
        <v>37346</v>
      </c>
      <c r="F49" s="7">
        <v>975316000</v>
      </c>
      <c r="G49" s="7">
        <v>125609720</v>
      </c>
      <c r="H49" s="7">
        <v>0</v>
      </c>
      <c r="I49" s="7">
        <v>849706280</v>
      </c>
      <c r="J49" s="7">
        <v>0</v>
      </c>
      <c r="K49" s="7">
        <v>0</v>
      </c>
    </row>
    <row r="50" spans="1:11" ht="11.25">
      <c r="A50" s="1">
        <f t="shared" si="0"/>
        <v>46</v>
      </c>
      <c r="B50" s="4" t="s">
        <v>66</v>
      </c>
      <c r="C50" s="5" t="s">
        <v>32</v>
      </c>
      <c r="D50" s="6" t="s">
        <v>38</v>
      </c>
      <c r="E50" s="9">
        <v>37346</v>
      </c>
      <c r="F50" s="7">
        <v>3784663</v>
      </c>
      <c r="G50" s="7">
        <v>724479.84</v>
      </c>
      <c r="H50" s="7">
        <v>244816</v>
      </c>
      <c r="I50" s="7">
        <v>3060183.16</v>
      </c>
      <c r="J50" s="7">
        <v>18146215</v>
      </c>
      <c r="K50" s="7">
        <v>0</v>
      </c>
    </row>
    <row r="51" spans="1:11" ht="11.25">
      <c r="A51" s="1">
        <f t="shared" si="0"/>
        <v>47</v>
      </c>
      <c r="B51" s="4" t="s">
        <v>67</v>
      </c>
      <c r="C51" s="5" t="s">
        <v>32</v>
      </c>
      <c r="D51" s="6" t="s">
        <v>68</v>
      </c>
      <c r="E51" s="9">
        <v>37346</v>
      </c>
      <c r="F51" s="7">
        <v>12534961</v>
      </c>
      <c r="G51" s="7">
        <v>1003703.68</v>
      </c>
      <c r="H51" s="7">
        <v>494960</v>
      </c>
      <c r="I51" s="7">
        <v>11531257.32</v>
      </c>
      <c r="J51" s="7">
        <v>27656137</v>
      </c>
      <c r="K51" s="7">
        <v>0</v>
      </c>
    </row>
    <row r="52" spans="1:11" ht="11.25">
      <c r="A52" s="1">
        <f t="shared" si="0"/>
        <v>48</v>
      </c>
      <c r="B52" s="4" t="s">
        <v>69</v>
      </c>
      <c r="C52" s="5" t="s">
        <v>32</v>
      </c>
      <c r="D52" s="6" t="s">
        <v>27</v>
      </c>
      <c r="E52" s="9">
        <v>37346</v>
      </c>
      <c r="F52" s="7">
        <v>1179734</v>
      </c>
      <c r="G52" s="7">
        <v>577653.8</v>
      </c>
      <c r="H52" s="7">
        <v>503881</v>
      </c>
      <c r="I52" s="7">
        <v>602080.2</v>
      </c>
      <c r="J52" s="7">
        <v>23015984</v>
      </c>
      <c r="K52" s="7">
        <v>137</v>
      </c>
    </row>
    <row r="53" spans="1:11" ht="11.25">
      <c r="A53" s="1">
        <f t="shared" si="0"/>
        <v>49</v>
      </c>
      <c r="B53" s="4" t="s">
        <v>70</v>
      </c>
      <c r="C53" s="5" t="s">
        <v>32</v>
      </c>
      <c r="D53" s="6" t="s">
        <v>29</v>
      </c>
      <c r="E53" s="9">
        <v>37346</v>
      </c>
      <c r="F53" s="7">
        <v>1727942</v>
      </c>
      <c r="G53" s="7">
        <v>250000</v>
      </c>
      <c r="H53" s="7">
        <v>22849</v>
      </c>
      <c r="I53" s="7">
        <v>1477942</v>
      </c>
      <c r="J53" s="7">
        <v>1567365</v>
      </c>
      <c r="K53" s="7">
        <v>26999</v>
      </c>
    </row>
    <row r="54" spans="1:11" ht="11.25">
      <c r="A54" s="1">
        <f t="shared" si="0"/>
        <v>50</v>
      </c>
      <c r="B54" s="4" t="s">
        <v>71</v>
      </c>
      <c r="C54" s="5" t="s">
        <v>32</v>
      </c>
      <c r="D54" s="6" t="s">
        <v>29</v>
      </c>
      <c r="E54" s="9">
        <v>37346</v>
      </c>
      <c r="F54" s="7">
        <v>1746325</v>
      </c>
      <c r="G54" s="7">
        <v>250000</v>
      </c>
      <c r="H54" s="7">
        <v>21068</v>
      </c>
      <c r="I54" s="7">
        <v>1496325</v>
      </c>
      <c r="J54" s="7">
        <v>1206442</v>
      </c>
      <c r="K54" s="7">
        <v>0</v>
      </c>
    </row>
    <row r="55" spans="1:11" ht="11.25">
      <c r="A55" s="1">
        <f t="shared" si="0"/>
        <v>51</v>
      </c>
      <c r="B55" s="4" t="s">
        <v>204</v>
      </c>
      <c r="C55" s="5" t="s">
        <v>32</v>
      </c>
      <c r="D55" s="6" t="s">
        <v>27</v>
      </c>
      <c r="E55" s="9">
        <v>37346</v>
      </c>
      <c r="F55" s="7">
        <v>17639921</v>
      </c>
      <c r="G55" s="7">
        <v>250000</v>
      </c>
      <c r="H55" s="7">
        <v>0</v>
      </c>
      <c r="I55" s="7">
        <v>17389921</v>
      </c>
      <c r="J55" s="7">
        <v>0</v>
      </c>
      <c r="K55" s="7">
        <v>0</v>
      </c>
    </row>
    <row r="56" spans="1:11" ht="11.25">
      <c r="A56" s="1">
        <f t="shared" si="0"/>
        <v>52</v>
      </c>
      <c r="B56" s="4" t="s">
        <v>205</v>
      </c>
      <c r="C56" s="5" t="s">
        <v>26</v>
      </c>
      <c r="D56" s="6" t="s">
        <v>27</v>
      </c>
      <c r="E56" s="9">
        <v>37346</v>
      </c>
      <c r="F56" s="7">
        <v>167782420</v>
      </c>
      <c r="G56" s="7">
        <v>10504442</v>
      </c>
      <c r="H56" s="7">
        <v>98879</v>
      </c>
      <c r="I56" s="7">
        <v>157277978</v>
      </c>
      <c r="J56" s="7">
        <v>0</v>
      </c>
      <c r="K56" s="7">
        <v>0</v>
      </c>
    </row>
    <row r="57" spans="1:11" ht="11.25">
      <c r="A57" s="1">
        <f t="shared" si="0"/>
        <v>53</v>
      </c>
      <c r="B57" s="4" t="s">
        <v>72</v>
      </c>
      <c r="C57" s="5" t="s">
        <v>32</v>
      </c>
      <c r="D57" s="6" t="s">
        <v>27</v>
      </c>
      <c r="E57" s="9">
        <v>37346</v>
      </c>
      <c r="F57" s="7">
        <v>629263</v>
      </c>
      <c r="G57" s="7">
        <v>361703.72</v>
      </c>
      <c r="H57" s="7">
        <v>128548</v>
      </c>
      <c r="I57" s="7">
        <v>267559.28</v>
      </c>
      <c r="J57" s="7">
        <v>9262351</v>
      </c>
      <c r="K57" s="7">
        <v>56550</v>
      </c>
    </row>
    <row r="58" spans="1:11" ht="11.25">
      <c r="A58" s="1">
        <f t="shared" si="0"/>
        <v>54</v>
      </c>
      <c r="B58" s="4" t="s">
        <v>73</v>
      </c>
      <c r="C58" s="5" t="s">
        <v>32</v>
      </c>
      <c r="D58" s="6" t="s">
        <v>38</v>
      </c>
      <c r="E58" s="9">
        <v>37346</v>
      </c>
      <c r="F58" s="7">
        <v>18130078</v>
      </c>
      <c r="G58" s="7">
        <v>7582300</v>
      </c>
      <c r="H58" s="7">
        <v>7128105</v>
      </c>
      <c r="I58" s="7">
        <v>10547778</v>
      </c>
      <c r="J58" s="7">
        <v>233867953</v>
      </c>
      <c r="K58" s="7">
        <v>574178</v>
      </c>
    </row>
    <row r="59" spans="1:11" ht="11.25">
      <c r="A59" s="1">
        <f t="shared" si="0"/>
        <v>55</v>
      </c>
      <c r="B59" s="4" t="s">
        <v>74</v>
      </c>
      <c r="C59" s="5" t="s">
        <v>32</v>
      </c>
      <c r="D59" s="6" t="s">
        <v>38</v>
      </c>
      <c r="E59" s="9">
        <v>37346</v>
      </c>
      <c r="F59" s="7">
        <v>3535676</v>
      </c>
      <c r="G59" s="7">
        <v>250000</v>
      </c>
      <c r="H59" s="7">
        <v>391528</v>
      </c>
      <c r="I59" s="7">
        <v>3144148</v>
      </c>
      <c r="J59" s="7">
        <v>7729655</v>
      </c>
      <c r="K59" s="7">
        <v>0</v>
      </c>
    </row>
    <row r="60" spans="1:11" ht="11.25">
      <c r="A60" s="1">
        <f t="shared" si="0"/>
        <v>56</v>
      </c>
      <c r="B60" s="4" t="s">
        <v>75</v>
      </c>
      <c r="C60" s="5" t="s">
        <v>26</v>
      </c>
      <c r="D60" s="6" t="s">
        <v>38</v>
      </c>
      <c r="E60" s="9">
        <v>37346</v>
      </c>
      <c r="F60" s="7">
        <v>119574157</v>
      </c>
      <c r="G60" s="7">
        <v>43374713</v>
      </c>
      <c r="H60" s="7">
        <v>94676638</v>
      </c>
      <c r="I60" s="7">
        <v>24897519</v>
      </c>
      <c r="J60" s="7">
        <v>1457928336</v>
      </c>
      <c r="K60" s="7">
        <v>109161268</v>
      </c>
    </row>
    <row r="61" spans="1:11" ht="11.25">
      <c r="A61" s="1">
        <f t="shared" si="0"/>
        <v>57</v>
      </c>
      <c r="B61" s="4" t="s">
        <v>76</v>
      </c>
      <c r="C61" s="5" t="s">
        <v>26</v>
      </c>
      <c r="D61" s="6" t="s">
        <v>38</v>
      </c>
      <c r="E61" s="9">
        <v>37344</v>
      </c>
      <c r="F61" s="7">
        <v>187115073</v>
      </c>
      <c r="G61" s="7">
        <v>3642686</v>
      </c>
      <c r="H61" s="7">
        <v>19962486</v>
      </c>
      <c r="I61" s="7">
        <v>167152587</v>
      </c>
      <c r="J61" s="7">
        <v>250222736</v>
      </c>
      <c r="K61" s="7">
        <v>6532514</v>
      </c>
    </row>
    <row r="62" spans="1:11" ht="11.25">
      <c r="A62" s="1">
        <f t="shared" si="0"/>
        <v>58</v>
      </c>
      <c r="B62" s="4" t="s">
        <v>77</v>
      </c>
      <c r="C62" s="5" t="s">
        <v>26</v>
      </c>
      <c r="D62" s="6" t="s">
        <v>38</v>
      </c>
      <c r="E62" s="9">
        <v>37346</v>
      </c>
      <c r="F62" s="7">
        <v>274043474</v>
      </c>
      <c r="G62" s="7">
        <v>1000000</v>
      </c>
      <c r="H62" s="7">
        <v>0</v>
      </c>
      <c r="I62" s="7">
        <v>273043474</v>
      </c>
      <c r="J62" s="7">
        <v>0</v>
      </c>
      <c r="K62" s="7">
        <v>0</v>
      </c>
    </row>
    <row r="63" spans="1:11" ht="11.25">
      <c r="A63" s="1">
        <f t="shared" si="0"/>
        <v>59</v>
      </c>
      <c r="B63" s="4" t="s">
        <v>78</v>
      </c>
      <c r="C63" s="5" t="s">
        <v>32</v>
      </c>
      <c r="D63" s="6" t="s">
        <v>27</v>
      </c>
      <c r="E63" s="9">
        <v>37346</v>
      </c>
      <c r="F63" s="7">
        <v>5234039</v>
      </c>
      <c r="G63" s="7">
        <v>250000</v>
      </c>
      <c r="H63" s="7">
        <v>0</v>
      </c>
      <c r="I63" s="7">
        <v>4984039</v>
      </c>
      <c r="J63" s="7">
        <v>0</v>
      </c>
      <c r="K63" s="7">
        <v>0</v>
      </c>
    </row>
    <row r="64" spans="1:11" ht="11.25">
      <c r="A64" s="1">
        <f t="shared" si="0"/>
        <v>60</v>
      </c>
      <c r="B64" s="4" t="s">
        <v>79</v>
      </c>
      <c r="C64" s="5" t="s">
        <v>32</v>
      </c>
      <c r="D64" s="6" t="s">
        <v>29</v>
      </c>
      <c r="E64" s="9">
        <v>37346</v>
      </c>
      <c r="F64" s="7">
        <v>6728905</v>
      </c>
      <c r="G64" s="7">
        <v>845574.36</v>
      </c>
      <c r="H64" s="7">
        <v>486817</v>
      </c>
      <c r="I64" s="7">
        <v>5883330.64</v>
      </c>
      <c r="J64" s="7">
        <v>28373966</v>
      </c>
      <c r="K64" s="7">
        <v>567947</v>
      </c>
    </row>
    <row r="65" spans="1:11" ht="11.25">
      <c r="A65" s="1">
        <f t="shared" si="0"/>
        <v>61</v>
      </c>
      <c r="B65" s="4" t="s">
        <v>80</v>
      </c>
      <c r="C65" s="5" t="s">
        <v>32</v>
      </c>
      <c r="D65" s="6" t="s">
        <v>27</v>
      </c>
      <c r="E65" s="9">
        <v>37346</v>
      </c>
      <c r="F65" s="7">
        <v>619719</v>
      </c>
      <c r="G65" s="7">
        <v>250000</v>
      </c>
      <c r="H65" s="7">
        <v>0</v>
      </c>
      <c r="I65" s="7">
        <v>369719</v>
      </c>
      <c r="J65" s="7">
        <v>0</v>
      </c>
      <c r="K65" s="7">
        <v>0</v>
      </c>
    </row>
    <row r="66" spans="1:11" ht="11.25">
      <c r="A66" s="1">
        <f t="shared" si="0"/>
        <v>62</v>
      </c>
      <c r="B66" s="4" t="s">
        <v>81</v>
      </c>
      <c r="C66" s="5" t="s">
        <v>26</v>
      </c>
      <c r="D66" s="6" t="s">
        <v>27</v>
      </c>
      <c r="E66" s="9">
        <v>37346</v>
      </c>
      <c r="F66" s="7">
        <v>1615555</v>
      </c>
      <c r="G66" s="7">
        <v>250000</v>
      </c>
      <c r="H66" s="7">
        <v>4211</v>
      </c>
      <c r="I66" s="7">
        <v>1365555</v>
      </c>
      <c r="J66" s="7">
        <v>955768</v>
      </c>
      <c r="K66" s="7">
        <v>14483</v>
      </c>
    </row>
    <row r="67" spans="1:11" ht="11.25">
      <c r="A67" s="1">
        <f t="shared" si="0"/>
        <v>63</v>
      </c>
      <c r="B67" s="4" t="s">
        <v>82</v>
      </c>
      <c r="C67" s="5" t="s">
        <v>32</v>
      </c>
      <c r="D67" s="6" t="s">
        <v>27</v>
      </c>
      <c r="E67" s="9">
        <v>37346</v>
      </c>
      <c r="F67" s="7">
        <v>914982</v>
      </c>
      <c r="G67" s="7">
        <v>299124.8</v>
      </c>
      <c r="H67" s="7">
        <v>232359</v>
      </c>
      <c r="I67" s="7">
        <v>615857.2</v>
      </c>
      <c r="J67" s="7">
        <v>8919227</v>
      </c>
      <c r="K67" s="7">
        <v>0</v>
      </c>
    </row>
    <row r="68" spans="1:11" ht="11.25">
      <c r="A68" s="1">
        <f t="shared" si="0"/>
        <v>64</v>
      </c>
      <c r="B68" s="4" t="s">
        <v>83</v>
      </c>
      <c r="C68" s="5" t="s">
        <v>26</v>
      </c>
      <c r="D68" s="6" t="s">
        <v>29</v>
      </c>
      <c r="E68" s="9">
        <v>37346</v>
      </c>
      <c r="F68" s="7">
        <v>15711855</v>
      </c>
      <c r="G68" s="7">
        <v>7684481.52</v>
      </c>
      <c r="H68" s="7">
        <v>11867519</v>
      </c>
      <c r="I68" s="7">
        <v>3844336</v>
      </c>
      <c r="J68" s="7">
        <v>192228983</v>
      </c>
      <c r="K68" s="7">
        <v>443931</v>
      </c>
    </row>
    <row r="69" spans="1:11" ht="11.25">
      <c r="A69" s="1">
        <f t="shared" si="0"/>
        <v>65</v>
      </c>
      <c r="B69" s="4" t="s">
        <v>84</v>
      </c>
      <c r="C69" s="5" t="s">
        <v>32</v>
      </c>
      <c r="D69" s="6" t="s">
        <v>27</v>
      </c>
      <c r="E69" s="9">
        <v>37346</v>
      </c>
      <c r="F69" s="7">
        <v>407640</v>
      </c>
      <c r="G69" s="7">
        <v>250000</v>
      </c>
      <c r="H69" s="7">
        <v>0</v>
      </c>
      <c r="I69" s="7">
        <v>157640</v>
      </c>
      <c r="J69" s="7">
        <v>0</v>
      </c>
      <c r="K69" s="7">
        <v>0</v>
      </c>
    </row>
    <row r="70" spans="1:11" ht="11.25">
      <c r="A70" s="1">
        <f t="shared" si="0"/>
        <v>66</v>
      </c>
      <c r="B70" s="4" t="s">
        <v>206</v>
      </c>
      <c r="C70" s="5" t="s">
        <v>26</v>
      </c>
      <c r="D70" s="6" t="s">
        <v>27</v>
      </c>
      <c r="E70" s="9">
        <v>37346</v>
      </c>
      <c r="F70" s="7">
        <v>948797</v>
      </c>
      <c r="G70" s="7">
        <v>250000</v>
      </c>
      <c r="H70" s="7">
        <v>0</v>
      </c>
      <c r="I70" s="7">
        <v>698797</v>
      </c>
      <c r="J70" s="7">
        <v>0</v>
      </c>
      <c r="K70" s="7">
        <v>0</v>
      </c>
    </row>
    <row r="71" spans="1:11" ht="11.25">
      <c r="A71" s="1">
        <f t="shared" si="0"/>
        <v>67</v>
      </c>
      <c r="B71" s="4" t="s">
        <v>85</v>
      </c>
      <c r="C71" s="5" t="s">
        <v>32</v>
      </c>
      <c r="D71" s="6" t="s">
        <v>29</v>
      </c>
      <c r="E71" s="9">
        <v>37346</v>
      </c>
      <c r="F71" s="7">
        <v>5261047</v>
      </c>
      <c r="G71" s="7">
        <v>798510.92</v>
      </c>
      <c r="H71" s="7">
        <v>189989</v>
      </c>
      <c r="I71" s="7">
        <v>4462536.08</v>
      </c>
      <c r="J71" s="7">
        <v>21617552</v>
      </c>
      <c r="K71" s="7">
        <v>264740</v>
      </c>
    </row>
    <row r="72" spans="1:11" ht="11.25">
      <c r="A72" s="1">
        <f t="shared" si="0"/>
        <v>68</v>
      </c>
      <c r="B72" s="4" t="s">
        <v>207</v>
      </c>
      <c r="C72" s="5" t="s">
        <v>26</v>
      </c>
      <c r="D72" s="6" t="s">
        <v>27</v>
      </c>
      <c r="E72" s="9">
        <v>37346</v>
      </c>
      <c r="F72" s="7">
        <v>18530085</v>
      </c>
      <c r="G72" s="7">
        <v>250000</v>
      </c>
      <c r="H72" s="7">
        <v>0</v>
      </c>
      <c r="I72" s="7">
        <v>18280085</v>
      </c>
      <c r="J72" s="7">
        <v>0</v>
      </c>
      <c r="K72" s="7">
        <v>0</v>
      </c>
    </row>
    <row r="73" spans="1:11" ht="11.25">
      <c r="A73" s="1">
        <f t="shared" si="0"/>
        <v>69</v>
      </c>
      <c r="B73" s="4" t="s">
        <v>86</v>
      </c>
      <c r="C73" s="5" t="s">
        <v>32</v>
      </c>
      <c r="D73" s="6" t="s">
        <v>27</v>
      </c>
      <c r="E73" s="9">
        <v>37346</v>
      </c>
      <c r="F73" s="7">
        <v>1473871</v>
      </c>
      <c r="G73" s="7">
        <v>250000</v>
      </c>
      <c r="H73" s="7">
        <v>0</v>
      </c>
      <c r="I73" s="7">
        <v>1223871</v>
      </c>
      <c r="J73" s="7">
        <v>0</v>
      </c>
      <c r="K73" s="7">
        <v>0</v>
      </c>
    </row>
    <row r="74" spans="1:11" ht="11.25">
      <c r="A74" s="1">
        <f t="shared" si="0"/>
        <v>70</v>
      </c>
      <c r="B74" s="4" t="s">
        <v>87</v>
      </c>
      <c r="C74" s="5" t="s">
        <v>32</v>
      </c>
      <c r="D74" s="6" t="s">
        <v>29</v>
      </c>
      <c r="E74" s="9">
        <v>37346</v>
      </c>
      <c r="F74" s="7">
        <v>13190489</v>
      </c>
      <c r="G74" s="7">
        <v>5846411.88</v>
      </c>
      <c r="H74" s="7">
        <v>6931673</v>
      </c>
      <c r="I74" s="7">
        <v>6258816</v>
      </c>
      <c r="J74" s="7">
        <v>133448446</v>
      </c>
      <c r="K74" s="7">
        <v>14159914</v>
      </c>
    </row>
    <row r="75" spans="1:11" ht="11.25">
      <c r="A75" s="1">
        <f t="shared" si="0"/>
        <v>71</v>
      </c>
      <c r="B75" s="4" t="s">
        <v>88</v>
      </c>
      <c r="C75" s="5" t="s">
        <v>26</v>
      </c>
      <c r="D75" s="6" t="s">
        <v>29</v>
      </c>
      <c r="E75" s="9">
        <v>37346</v>
      </c>
      <c r="F75" s="7">
        <v>9741971</v>
      </c>
      <c r="G75" s="7">
        <v>1177029</v>
      </c>
      <c r="H75" s="7">
        <v>747082</v>
      </c>
      <c r="I75" s="7">
        <v>8564942</v>
      </c>
      <c r="J75" s="7">
        <v>32423478</v>
      </c>
      <c r="K75" s="7">
        <v>2521507</v>
      </c>
    </row>
    <row r="76" spans="1:11" ht="11.25">
      <c r="A76" s="1">
        <f aca="true" t="shared" si="1" ref="A76:A139">A75+1</f>
        <v>72</v>
      </c>
      <c r="B76" s="4" t="s">
        <v>89</v>
      </c>
      <c r="C76" s="5" t="s">
        <v>26</v>
      </c>
      <c r="D76" s="6" t="s">
        <v>29</v>
      </c>
      <c r="E76" s="9">
        <v>37344</v>
      </c>
      <c r="F76" s="7">
        <v>3733473361</v>
      </c>
      <c r="G76" s="7">
        <v>708343284.96</v>
      </c>
      <c r="H76" s="7">
        <v>356722912</v>
      </c>
      <c r="I76" s="7">
        <v>3025130076.04</v>
      </c>
      <c r="J76" s="7">
        <v>7034807398</v>
      </c>
      <c r="K76" s="7">
        <v>2600930870</v>
      </c>
    </row>
    <row r="77" spans="1:11" ht="11.25">
      <c r="A77" s="1">
        <f t="shared" si="1"/>
        <v>73</v>
      </c>
      <c r="B77" s="4" t="s">
        <v>90</v>
      </c>
      <c r="C77" s="5" t="s">
        <v>26</v>
      </c>
      <c r="D77" s="6" t="s">
        <v>29</v>
      </c>
      <c r="E77" s="9">
        <v>37346</v>
      </c>
      <c r="F77" s="7">
        <v>809999000</v>
      </c>
      <c r="G77" s="7">
        <v>23169000</v>
      </c>
      <c r="H77" s="7">
        <v>29457440</v>
      </c>
      <c r="I77" s="7">
        <v>780541560</v>
      </c>
      <c r="J77" s="7">
        <v>239106000</v>
      </c>
      <c r="K77" s="7">
        <v>68558000</v>
      </c>
    </row>
    <row r="78" spans="1:11" ht="11.25">
      <c r="A78" s="1">
        <f t="shared" si="1"/>
        <v>74</v>
      </c>
      <c r="B78" s="4" t="s">
        <v>91</v>
      </c>
      <c r="C78" s="5" t="s">
        <v>26</v>
      </c>
      <c r="D78" s="6" t="s">
        <v>27</v>
      </c>
      <c r="E78" s="9">
        <v>37343</v>
      </c>
      <c r="F78" s="7">
        <v>13106529</v>
      </c>
      <c r="G78" s="7">
        <v>1000000</v>
      </c>
      <c r="H78" s="7">
        <v>49078</v>
      </c>
      <c r="I78" s="7">
        <v>12106529</v>
      </c>
      <c r="J78" s="7">
        <v>2259248</v>
      </c>
      <c r="K78" s="7">
        <v>0</v>
      </c>
    </row>
    <row r="79" spans="1:11" ht="11.25">
      <c r="A79" s="1">
        <f t="shared" si="1"/>
        <v>75</v>
      </c>
      <c r="B79" s="4" t="s">
        <v>92</v>
      </c>
      <c r="C79" s="5" t="s">
        <v>32</v>
      </c>
      <c r="D79" s="6" t="s">
        <v>29</v>
      </c>
      <c r="E79" s="9">
        <v>37346</v>
      </c>
      <c r="F79" s="7">
        <v>1523711</v>
      </c>
      <c r="G79" s="7">
        <v>276106.84</v>
      </c>
      <c r="H79" s="7">
        <v>89505</v>
      </c>
      <c r="I79" s="7">
        <v>1247604.16</v>
      </c>
      <c r="J79" s="7">
        <v>6969679</v>
      </c>
      <c r="K79" s="7">
        <v>0</v>
      </c>
    </row>
    <row r="80" spans="1:11" ht="11.25">
      <c r="A80" s="1">
        <f t="shared" si="1"/>
        <v>76</v>
      </c>
      <c r="B80" s="4" t="s">
        <v>93</v>
      </c>
      <c r="C80" s="5" t="s">
        <v>26</v>
      </c>
      <c r="D80" s="6" t="s">
        <v>27</v>
      </c>
      <c r="E80" s="9">
        <v>37346</v>
      </c>
      <c r="F80" s="7">
        <v>1731449</v>
      </c>
      <c r="G80" s="7">
        <v>533413</v>
      </c>
      <c r="H80" s="7">
        <v>441124</v>
      </c>
      <c r="I80" s="7">
        <v>1198036</v>
      </c>
      <c r="J80" s="7">
        <v>13374773</v>
      </c>
      <c r="K80" s="7">
        <v>0</v>
      </c>
    </row>
    <row r="81" spans="1:11" ht="11.25">
      <c r="A81" s="1">
        <f t="shared" si="1"/>
        <v>77</v>
      </c>
      <c r="B81" s="4" t="s">
        <v>94</v>
      </c>
      <c r="C81" s="5" t="s">
        <v>26</v>
      </c>
      <c r="D81" s="6" t="s">
        <v>38</v>
      </c>
      <c r="E81" s="9">
        <v>37346</v>
      </c>
      <c r="F81" s="7">
        <v>207789144</v>
      </c>
      <c r="G81" s="7">
        <v>72115422.78</v>
      </c>
      <c r="H81" s="7">
        <v>26460874</v>
      </c>
      <c r="I81" s="7">
        <v>135673721.22</v>
      </c>
      <c r="J81" s="7">
        <v>280764926</v>
      </c>
      <c r="K81" s="7">
        <v>27127915</v>
      </c>
    </row>
    <row r="82" spans="1:11" ht="11.25">
      <c r="A82" s="1">
        <f t="shared" si="1"/>
        <v>78</v>
      </c>
      <c r="B82" s="4" t="s">
        <v>95</v>
      </c>
      <c r="C82" s="5" t="s">
        <v>32</v>
      </c>
      <c r="D82" s="6" t="s">
        <v>27</v>
      </c>
      <c r="E82" s="9">
        <v>37346</v>
      </c>
      <c r="F82" s="7">
        <v>673892</v>
      </c>
      <c r="G82" s="7">
        <v>250000</v>
      </c>
      <c r="H82" s="7">
        <v>0</v>
      </c>
      <c r="I82" s="7">
        <v>423892</v>
      </c>
      <c r="J82" s="7">
        <v>0</v>
      </c>
      <c r="K82" s="7">
        <v>0</v>
      </c>
    </row>
    <row r="83" spans="1:11" ht="11.25">
      <c r="A83" s="1">
        <f t="shared" si="1"/>
        <v>79</v>
      </c>
      <c r="B83" s="4" t="s">
        <v>96</v>
      </c>
      <c r="C83" s="5" t="s">
        <v>26</v>
      </c>
      <c r="D83" s="6" t="s">
        <v>27</v>
      </c>
      <c r="E83" s="9">
        <v>37346</v>
      </c>
      <c r="F83" s="7">
        <v>67992969</v>
      </c>
      <c r="G83" s="7">
        <v>2198258</v>
      </c>
      <c r="H83" s="7">
        <v>320358</v>
      </c>
      <c r="I83" s="7">
        <v>65794711</v>
      </c>
      <c r="J83" s="7">
        <v>41918460</v>
      </c>
      <c r="K83" s="7">
        <v>13037983</v>
      </c>
    </row>
    <row r="84" spans="1:11" ht="11.25">
      <c r="A84" s="1">
        <f t="shared" si="1"/>
        <v>80</v>
      </c>
      <c r="B84" s="4" t="s">
        <v>97</v>
      </c>
      <c r="C84" s="5" t="s">
        <v>32</v>
      </c>
      <c r="D84" s="6" t="s">
        <v>29</v>
      </c>
      <c r="E84" s="9">
        <v>37346</v>
      </c>
      <c r="F84" s="7">
        <v>7901145</v>
      </c>
      <c r="G84" s="7">
        <v>3174803.72</v>
      </c>
      <c r="H84" s="7">
        <v>2707814</v>
      </c>
      <c r="I84" s="7">
        <v>4726341.28</v>
      </c>
      <c r="J84" s="7">
        <v>84898510</v>
      </c>
      <c r="K84" s="7">
        <v>5710</v>
      </c>
    </row>
    <row r="85" spans="1:11" ht="11.25">
      <c r="A85" s="1">
        <f t="shared" si="1"/>
        <v>81</v>
      </c>
      <c r="B85" s="4" t="s">
        <v>98</v>
      </c>
      <c r="C85" s="5" t="s">
        <v>32</v>
      </c>
      <c r="D85" s="6" t="s">
        <v>36</v>
      </c>
      <c r="E85" s="9">
        <v>37346</v>
      </c>
      <c r="F85" s="7">
        <v>451977252</v>
      </c>
      <c r="G85" s="7">
        <v>147060102.16</v>
      </c>
      <c r="H85" s="7">
        <v>232597611</v>
      </c>
      <c r="I85" s="7">
        <v>219379641</v>
      </c>
      <c r="J85" s="7">
        <v>3679676314</v>
      </c>
      <c r="K85" s="7">
        <v>452260797</v>
      </c>
    </row>
    <row r="86" spans="1:11" ht="11.25">
      <c r="A86" s="1">
        <f t="shared" si="1"/>
        <v>82</v>
      </c>
      <c r="B86" s="4" t="s">
        <v>99</v>
      </c>
      <c r="C86" s="5" t="s">
        <v>26</v>
      </c>
      <c r="D86" s="6" t="s">
        <v>27</v>
      </c>
      <c r="E86" s="9">
        <v>37346</v>
      </c>
      <c r="F86" s="7">
        <v>12626344</v>
      </c>
      <c r="G86" s="7">
        <v>250000</v>
      </c>
      <c r="H86" s="7">
        <v>0</v>
      </c>
      <c r="I86" s="7">
        <v>12376344</v>
      </c>
      <c r="J86" s="7">
        <v>0</v>
      </c>
      <c r="K86" s="7">
        <v>0</v>
      </c>
    </row>
    <row r="87" spans="1:11" ht="11.25">
      <c r="A87" s="1">
        <f t="shared" si="1"/>
        <v>83</v>
      </c>
      <c r="B87" s="4" t="s">
        <v>208</v>
      </c>
      <c r="C87" s="5" t="s">
        <v>26</v>
      </c>
      <c r="D87" s="6" t="s">
        <v>27</v>
      </c>
      <c r="E87" s="9">
        <v>37346</v>
      </c>
      <c r="F87" s="7">
        <v>20236213</v>
      </c>
      <c r="G87" s="7">
        <v>250000</v>
      </c>
      <c r="H87" s="7">
        <v>0</v>
      </c>
      <c r="I87" s="7">
        <v>19986213</v>
      </c>
      <c r="J87" s="7">
        <v>0</v>
      </c>
      <c r="K87" s="7">
        <v>0</v>
      </c>
    </row>
    <row r="88" spans="1:11" ht="11.25">
      <c r="A88" s="1">
        <f t="shared" si="1"/>
        <v>84</v>
      </c>
      <c r="B88" s="4" t="s">
        <v>100</v>
      </c>
      <c r="C88" s="5" t="s">
        <v>32</v>
      </c>
      <c r="D88" s="6" t="s">
        <v>29</v>
      </c>
      <c r="E88" s="9">
        <v>37346</v>
      </c>
      <c r="F88" s="7">
        <v>5408273</v>
      </c>
      <c r="G88" s="7">
        <v>437080.68</v>
      </c>
      <c r="H88" s="7">
        <v>103090</v>
      </c>
      <c r="I88" s="7">
        <v>4971192.32</v>
      </c>
      <c r="J88" s="7">
        <v>14361992</v>
      </c>
      <c r="K88" s="7">
        <v>8516</v>
      </c>
    </row>
    <row r="89" spans="1:11" ht="11.25">
      <c r="A89" s="1">
        <f t="shared" si="1"/>
        <v>85</v>
      </c>
      <c r="B89" s="4" t="s">
        <v>209</v>
      </c>
      <c r="C89" s="5" t="s">
        <v>26</v>
      </c>
      <c r="D89" s="6" t="s">
        <v>27</v>
      </c>
      <c r="E89" s="9">
        <v>37346</v>
      </c>
      <c r="F89" s="7">
        <v>4295994</v>
      </c>
      <c r="G89" s="7">
        <v>1000000</v>
      </c>
      <c r="H89" s="7">
        <v>0</v>
      </c>
      <c r="I89" s="7">
        <v>3295994</v>
      </c>
      <c r="J89" s="7">
        <v>0</v>
      </c>
      <c r="K89" s="7">
        <v>0</v>
      </c>
    </row>
    <row r="90" spans="1:11" ht="11.25">
      <c r="A90" s="1">
        <f t="shared" si="1"/>
        <v>86</v>
      </c>
      <c r="B90" s="4" t="s">
        <v>101</v>
      </c>
      <c r="C90" s="5" t="s">
        <v>32</v>
      </c>
      <c r="D90" s="6" t="s">
        <v>29</v>
      </c>
      <c r="E90" s="9">
        <v>37346</v>
      </c>
      <c r="F90" s="7">
        <v>1223424</v>
      </c>
      <c r="G90" s="7">
        <v>250000</v>
      </c>
      <c r="H90" s="7">
        <v>188996</v>
      </c>
      <c r="I90" s="7">
        <v>973424</v>
      </c>
      <c r="J90" s="7">
        <v>3371745</v>
      </c>
      <c r="K90" s="7">
        <v>0</v>
      </c>
    </row>
    <row r="91" spans="1:11" ht="11.25">
      <c r="A91" s="1">
        <f t="shared" si="1"/>
        <v>87</v>
      </c>
      <c r="B91" s="4" t="s">
        <v>102</v>
      </c>
      <c r="C91" s="5" t="s">
        <v>32</v>
      </c>
      <c r="D91" s="6" t="s">
        <v>29</v>
      </c>
      <c r="E91" s="9">
        <v>37346</v>
      </c>
      <c r="F91" s="7">
        <v>2508264</v>
      </c>
      <c r="G91" s="7">
        <v>250000</v>
      </c>
      <c r="H91" s="7">
        <v>87644</v>
      </c>
      <c r="I91" s="7">
        <v>2258264</v>
      </c>
      <c r="J91" s="7">
        <v>5330990</v>
      </c>
      <c r="K91" s="7">
        <v>0</v>
      </c>
    </row>
    <row r="92" spans="1:11" ht="11.25">
      <c r="A92" s="1">
        <f t="shared" si="1"/>
        <v>88</v>
      </c>
      <c r="B92" s="4" t="s">
        <v>103</v>
      </c>
      <c r="C92" s="5" t="s">
        <v>32</v>
      </c>
      <c r="D92" s="6" t="s">
        <v>29</v>
      </c>
      <c r="E92" s="9">
        <v>37346</v>
      </c>
      <c r="F92" s="7">
        <v>349282</v>
      </c>
      <c r="G92" s="7">
        <v>250000</v>
      </c>
      <c r="H92" s="7">
        <v>0</v>
      </c>
      <c r="I92" s="7">
        <v>99282</v>
      </c>
      <c r="J92" s="7">
        <v>0</v>
      </c>
      <c r="K92" s="7">
        <v>0</v>
      </c>
    </row>
    <row r="93" spans="1:11" ht="11.25">
      <c r="A93" s="1">
        <f t="shared" si="1"/>
        <v>89</v>
      </c>
      <c r="B93" s="4" t="s">
        <v>104</v>
      </c>
      <c r="C93" s="5" t="s">
        <v>26</v>
      </c>
      <c r="D93" s="6" t="s">
        <v>27</v>
      </c>
      <c r="E93" s="9">
        <v>37346</v>
      </c>
      <c r="F93" s="7">
        <v>307412890</v>
      </c>
      <c r="G93" s="7">
        <v>20829993.9</v>
      </c>
      <c r="H93" s="7">
        <v>0</v>
      </c>
      <c r="I93" s="7">
        <v>286582896.1</v>
      </c>
      <c r="J93" s="7">
        <v>0</v>
      </c>
      <c r="K93" s="7">
        <v>0</v>
      </c>
    </row>
    <row r="94" spans="1:11" ht="11.25">
      <c r="A94" s="1">
        <f t="shared" si="1"/>
        <v>90</v>
      </c>
      <c r="B94" s="4" t="s">
        <v>105</v>
      </c>
      <c r="C94" s="5" t="s">
        <v>26</v>
      </c>
      <c r="D94" s="6" t="s">
        <v>29</v>
      </c>
      <c r="E94" s="9">
        <v>37346</v>
      </c>
      <c r="F94" s="7">
        <f>1950803000-116034000</f>
        <v>1834769000</v>
      </c>
      <c r="G94" s="7">
        <v>204907700</v>
      </c>
      <c r="H94" s="7">
        <v>101832520</v>
      </c>
      <c r="I94" s="7">
        <v>1745895300</v>
      </c>
      <c r="J94" s="7">
        <v>1483679000</v>
      </c>
      <c r="K94" s="7">
        <v>16134000</v>
      </c>
    </row>
    <row r="95" spans="1:11" ht="11.25">
      <c r="A95" s="1">
        <f t="shared" si="1"/>
        <v>91</v>
      </c>
      <c r="B95" s="4" t="s">
        <v>106</v>
      </c>
      <c r="C95" s="5" t="s">
        <v>32</v>
      </c>
      <c r="D95" s="6" t="s">
        <v>27</v>
      </c>
      <c r="E95" s="9">
        <v>37346</v>
      </c>
      <c r="F95" s="7">
        <v>421317</v>
      </c>
      <c r="G95" s="7">
        <v>250000</v>
      </c>
      <c r="H95" s="7">
        <v>0</v>
      </c>
      <c r="I95" s="7">
        <v>171317</v>
      </c>
      <c r="J95" s="7">
        <v>0</v>
      </c>
      <c r="K95" s="7">
        <v>0</v>
      </c>
    </row>
    <row r="96" spans="1:11" ht="11.25">
      <c r="A96" s="1">
        <f t="shared" si="1"/>
        <v>92</v>
      </c>
      <c r="B96" s="4" t="s">
        <v>107</v>
      </c>
      <c r="C96" s="5" t="s">
        <v>26</v>
      </c>
      <c r="D96" s="6" t="s">
        <v>27</v>
      </c>
      <c r="E96" s="9">
        <v>37346</v>
      </c>
      <c r="F96" s="7">
        <v>84630970</v>
      </c>
      <c r="G96" s="7">
        <v>4186508.74</v>
      </c>
      <c r="H96" s="7">
        <v>0</v>
      </c>
      <c r="I96" s="7">
        <v>80444461.26</v>
      </c>
      <c r="J96" s="7">
        <v>0</v>
      </c>
      <c r="K96" s="7">
        <v>0</v>
      </c>
    </row>
    <row r="97" spans="1:11" ht="11.25">
      <c r="A97" s="1">
        <f t="shared" si="1"/>
        <v>93</v>
      </c>
      <c r="B97" s="4" t="s">
        <v>210</v>
      </c>
      <c r="C97" s="5" t="s">
        <v>26</v>
      </c>
      <c r="D97" s="6" t="s">
        <v>27</v>
      </c>
      <c r="E97" s="9">
        <v>37346</v>
      </c>
      <c r="F97" s="7">
        <v>15429013</v>
      </c>
      <c r="G97" s="7">
        <v>250000</v>
      </c>
      <c r="H97" s="7">
        <v>0</v>
      </c>
      <c r="I97" s="7">
        <v>15179013</v>
      </c>
      <c r="J97" s="7">
        <v>0</v>
      </c>
      <c r="K97" s="7">
        <v>0</v>
      </c>
    </row>
    <row r="98" spans="1:11" ht="11.25">
      <c r="A98" s="1">
        <f t="shared" si="1"/>
        <v>94</v>
      </c>
      <c r="B98" s="4" t="s">
        <v>108</v>
      </c>
      <c r="C98" s="5" t="s">
        <v>32</v>
      </c>
      <c r="D98" s="6" t="s">
        <v>29</v>
      </c>
      <c r="E98" s="9">
        <v>37346</v>
      </c>
      <c r="F98" s="7">
        <v>1011398</v>
      </c>
      <c r="G98" s="7">
        <v>250000</v>
      </c>
      <c r="H98" s="7">
        <v>83856</v>
      </c>
      <c r="I98" s="7">
        <v>761398</v>
      </c>
      <c r="J98" s="7">
        <v>3651822</v>
      </c>
      <c r="K98" s="7">
        <v>0</v>
      </c>
    </row>
    <row r="99" spans="1:11" ht="11.25">
      <c r="A99" s="1">
        <f t="shared" si="1"/>
        <v>95</v>
      </c>
      <c r="B99" s="4" t="s">
        <v>109</v>
      </c>
      <c r="C99" s="5" t="s">
        <v>26</v>
      </c>
      <c r="D99" s="6" t="s">
        <v>38</v>
      </c>
      <c r="E99" s="9">
        <v>37346</v>
      </c>
      <c r="F99" s="7">
        <v>163996003</v>
      </c>
      <c r="G99" s="7">
        <v>73547812.82</v>
      </c>
      <c r="H99" s="7">
        <v>92293524</v>
      </c>
      <c r="I99" s="7">
        <v>71702479</v>
      </c>
      <c r="J99" s="7">
        <v>2095457106</v>
      </c>
      <c r="K99" s="7">
        <v>290845764</v>
      </c>
    </row>
    <row r="100" spans="1:11" ht="11.25">
      <c r="A100" s="1">
        <f t="shared" si="1"/>
        <v>96</v>
      </c>
      <c r="B100" s="4" t="s">
        <v>110</v>
      </c>
      <c r="C100" s="5" t="s">
        <v>32</v>
      </c>
      <c r="D100" s="6" t="s">
        <v>27</v>
      </c>
      <c r="E100" s="9">
        <v>37346</v>
      </c>
      <c r="F100" s="7">
        <v>63730</v>
      </c>
      <c r="G100" s="7">
        <v>250000</v>
      </c>
      <c r="H100" s="7">
        <v>0</v>
      </c>
      <c r="I100" s="7">
        <v>-186270</v>
      </c>
      <c r="J100" s="7">
        <v>0</v>
      </c>
      <c r="K100" s="7">
        <v>0</v>
      </c>
    </row>
    <row r="101" spans="1:11" ht="11.25">
      <c r="A101" s="1">
        <f t="shared" si="1"/>
        <v>97</v>
      </c>
      <c r="B101" s="4" t="s">
        <v>111</v>
      </c>
      <c r="C101" s="5" t="s">
        <v>26</v>
      </c>
      <c r="D101" s="6" t="s">
        <v>27</v>
      </c>
      <c r="E101" s="9">
        <v>37346</v>
      </c>
      <c r="F101" s="7">
        <v>12271914</v>
      </c>
      <c r="G101" s="7">
        <v>250000</v>
      </c>
      <c r="H101" s="7">
        <v>0</v>
      </c>
      <c r="I101" s="7">
        <v>12021914</v>
      </c>
      <c r="J101" s="7">
        <v>0</v>
      </c>
      <c r="K101" s="7">
        <v>0</v>
      </c>
    </row>
    <row r="102" spans="1:11" ht="11.25">
      <c r="A102" s="1">
        <f t="shared" si="1"/>
        <v>98</v>
      </c>
      <c r="B102" s="4" t="s">
        <v>112</v>
      </c>
      <c r="C102" s="5" t="s">
        <v>32</v>
      </c>
      <c r="D102" s="6" t="s">
        <v>36</v>
      </c>
      <c r="E102" s="9">
        <v>37346</v>
      </c>
      <c r="F102" s="7">
        <v>5889799</v>
      </c>
      <c r="G102" s="7">
        <v>2286691.08</v>
      </c>
      <c r="H102" s="7">
        <v>577609</v>
      </c>
      <c r="I102" s="7">
        <v>3603107.92</v>
      </c>
      <c r="J102" s="7">
        <v>57289527</v>
      </c>
      <c r="K102" s="7">
        <v>217332</v>
      </c>
    </row>
    <row r="103" spans="1:11" ht="11.25">
      <c r="A103" s="1">
        <f t="shared" si="1"/>
        <v>99</v>
      </c>
      <c r="B103" s="4" t="s">
        <v>211</v>
      </c>
      <c r="C103" s="5" t="s">
        <v>32</v>
      </c>
      <c r="D103" s="6" t="s">
        <v>27</v>
      </c>
      <c r="E103" s="9">
        <v>37346</v>
      </c>
      <c r="F103" s="7">
        <v>8079120</v>
      </c>
      <c r="G103" s="7">
        <v>3431365.52</v>
      </c>
      <c r="H103" s="7">
        <v>829734</v>
      </c>
      <c r="I103" s="7">
        <v>4647754.48</v>
      </c>
      <c r="J103" s="7">
        <v>86425389</v>
      </c>
      <c r="K103" s="7">
        <v>0</v>
      </c>
    </row>
    <row r="104" spans="1:11" ht="11.25">
      <c r="A104" s="1">
        <f t="shared" si="1"/>
        <v>100</v>
      </c>
      <c r="B104" s="4" t="s">
        <v>113</v>
      </c>
      <c r="C104" s="5" t="s">
        <v>26</v>
      </c>
      <c r="D104" s="6" t="s">
        <v>29</v>
      </c>
      <c r="E104" s="9">
        <v>37344</v>
      </c>
      <c r="F104" s="7">
        <v>2784309926</v>
      </c>
      <c r="G104" s="7">
        <v>373437540.16</v>
      </c>
      <c r="H104" s="7">
        <v>1657519077</v>
      </c>
      <c r="I104" s="7">
        <v>1126790849</v>
      </c>
      <c r="J104" s="7">
        <v>4296105239</v>
      </c>
      <c r="K104" s="7">
        <v>302493130</v>
      </c>
    </row>
    <row r="105" spans="1:11" ht="11.25">
      <c r="A105" s="1">
        <f t="shared" si="1"/>
        <v>101</v>
      </c>
      <c r="B105" s="4" t="s">
        <v>212</v>
      </c>
      <c r="C105" s="5" t="s">
        <v>26</v>
      </c>
      <c r="D105" s="6" t="s">
        <v>27</v>
      </c>
      <c r="E105" s="9">
        <v>37344</v>
      </c>
      <c r="F105" s="7">
        <v>1008201265</v>
      </c>
      <c r="G105" s="7">
        <v>21763003.94</v>
      </c>
      <c r="H105" s="7">
        <v>45185905</v>
      </c>
      <c r="I105" s="7">
        <v>963015360</v>
      </c>
      <c r="J105" s="7">
        <v>523824107</v>
      </c>
      <c r="K105" s="7">
        <v>0</v>
      </c>
    </row>
    <row r="106" spans="1:11" ht="11.25">
      <c r="A106" s="1">
        <f t="shared" si="1"/>
        <v>102</v>
      </c>
      <c r="B106" s="4" t="s">
        <v>114</v>
      </c>
      <c r="C106" s="5" t="s">
        <v>32</v>
      </c>
      <c r="D106" s="6" t="s">
        <v>27</v>
      </c>
      <c r="E106" s="9">
        <v>37346</v>
      </c>
      <c r="F106" s="7">
        <v>3358134</v>
      </c>
      <c r="G106" s="7">
        <v>363401.8</v>
      </c>
      <c r="H106" s="7">
        <v>502527</v>
      </c>
      <c r="I106" s="7">
        <v>2855607</v>
      </c>
      <c r="J106" s="7">
        <v>9970979</v>
      </c>
      <c r="K106" s="7">
        <v>0</v>
      </c>
    </row>
    <row r="107" spans="1:11" ht="11.25">
      <c r="A107" s="1">
        <f t="shared" si="1"/>
        <v>103</v>
      </c>
      <c r="B107" s="4" t="s">
        <v>213</v>
      </c>
      <c r="C107" s="5" t="s">
        <v>32</v>
      </c>
      <c r="D107" s="6" t="s">
        <v>27</v>
      </c>
      <c r="E107" s="9">
        <v>37346</v>
      </c>
      <c r="F107" s="7">
        <v>213731</v>
      </c>
      <c r="G107" s="7">
        <v>250000</v>
      </c>
      <c r="H107" s="7">
        <v>0</v>
      </c>
      <c r="I107" s="7">
        <v>-36269</v>
      </c>
      <c r="J107" s="7">
        <v>0</v>
      </c>
      <c r="K107" s="7">
        <v>0</v>
      </c>
    </row>
    <row r="108" spans="1:11" ht="11.25">
      <c r="A108" s="1">
        <f t="shared" si="1"/>
        <v>104</v>
      </c>
      <c r="B108" s="4" t="s">
        <v>115</v>
      </c>
      <c r="C108" s="5" t="s">
        <v>26</v>
      </c>
      <c r="D108" s="6" t="s">
        <v>27</v>
      </c>
      <c r="E108" s="9">
        <v>37344</v>
      </c>
      <c r="F108" s="7">
        <v>2879163</v>
      </c>
      <c r="G108" s="7">
        <v>250000</v>
      </c>
      <c r="H108" s="7">
        <v>18336</v>
      </c>
      <c r="I108" s="7">
        <v>2629163</v>
      </c>
      <c r="J108" s="7">
        <v>1241010</v>
      </c>
      <c r="K108" s="7">
        <v>0</v>
      </c>
    </row>
    <row r="109" spans="1:11" ht="11.25">
      <c r="A109" s="1">
        <f t="shared" si="1"/>
        <v>105</v>
      </c>
      <c r="B109" s="4" t="s">
        <v>214</v>
      </c>
      <c r="C109" s="5" t="s">
        <v>26</v>
      </c>
      <c r="D109" s="6" t="s">
        <v>38</v>
      </c>
      <c r="E109" s="9">
        <v>37346</v>
      </c>
      <c r="F109" s="7">
        <v>175585306</v>
      </c>
      <c r="G109" s="7">
        <v>250000</v>
      </c>
      <c r="H109" s="7">
        <v>0</v>
      </c>
      <c r="I109" s="7">
        <v>175335306</v>
      </c>
      <c r="J109" s="7">
        <v>0</v>
      </c>
      <c r="K109" s="7">
        <v>0</v>
      </c>
    </row>
    <row r="110" spans="1:11" ht="11.25">
      <c r="A110" s="1">
        <f t="shared" si="1"/>
        <v>106</v>
      </c>
      <c r="B110" s="4" t="s">
        <v>229</v>
      </c>
      <c r="C110" s="5" t="s">
        <v>26</v>
      </c>
      <c r="D110" s="6" t="s">
        <v>27</v>
      </c>
      <c r="E110" s="9">
        <v>37346</v>
      </c>
      <c r="F110" s="7">
        <v>140177732</v>
      </c>
      <c r="G110" s="7">
        <v>11369124</v>
      </c>
      <c r="H110" s="7">
        <v>0</v>
      </c>
      <c r="I110" s="7">
        <v>128808608</v>
      </c>
      <c r="J110" s="7">
        <v>0</v>
      </c>
      <c r="K110" s="7">
        <v>0</v>
      </c>
    </row>
    <row r="111" spans="1:11" ht="11.25">
      <c r="A111" s="1">
        <f t="shared" si="1"/>
        <v>107</v>
      </c>
      <c r="B111" s="4" t="s">
        <v>116</v>
      </c>
      <c r="C111" s="5" t="s">
        <v>26</v>
      </c>
      <c r="D111" s="6" t="s">
        <v>27</v>
      </c>
      <c r="E111" s="9">
        <v>37346</v>
      </c>
      <c r="F111" s="7">
        <v>2412907</v>
      </c>
      <c r="G111" s="7">
        <v>250000</v>
      </c>
      <c r="H111" s="7">
        <v>0</v>
      </c>
      <c r="I111" s="7">
        <v>2162907</v>
      </c>
      <c r="J111" s="7">
        <v>0</v>
      </c>
      <c r="K111" s="7">
        <v>0</v>
      </c>
    </row>
    <row r="112" spans="1:11" ht="11.25">
      <c r="A112" s="1">
        <f t="shared" si="1"/>
        <v>108</v>
      </c>
      <c r="B112" s="4" t="s">
        <v>215</v>
      </c>
      <c r="C112" s="5" t="s">
        <v>26</v>
      </c>
      <c r="D112" s="6" t="s">
        <v>38</v>
      </c>
      <c r="E112" s="9">
        <v>37346</v>
      </c>
      <c r="F112" s="7">
        <v>5409748261</v>
      </c>
      <c r="G112" s="7">
        <v>702628241.98</v>
      </c>
      <c r="H112" s="7">
        <v>163885087</v>
      </c>
      <c r="I112" s="7">
        <v>4707120019.02</v>
      </c>
      <c r="J112" s="7">
        <v>2599779849</v>
      </c>
      <c r="K112" s="7">
        <v>799381483</v>
      </c>
    </row>
    <row r="113" spans="1:11" ht="11.25">
      <c r="A113" s="1">
        <f t="shared" si="1"/>
        <v>109</v>
      </c>
      <c r="B113" s="4" t="s">
        <v>216</v>
      </c>
      <c r="C113" s="5" t="s">
        <v>26</v>
      </c>
      <c r="D113" s="6" t="s">
        <v>29</v>
      </c>
      <c r="E113" s="9">
        <v>37346</v>
      </c>
      <c r="F113" s="7">
        <f>1624696250-180602960</f>
        <v>1444093290</v>
      </c>
      <c r="G113" s="7">
        <v>123954302.22</v>
      </c>
      <c r="H113" s="7">
        <v>1933590</v>
      </c>
      <c r="I113" s="7">
        <v>1500741947.78</v>
      </c>
      <c r="J113" s="7">
        <v>471644665</v>
      </c>
      <c r="K113" s="7">
        <v>796907557</v>
      </c>
    </row>
    <row r="114" spans="1:11" ht="11.25">
      <c r="A114" s="1">
        <f t="shared" si="1"/>
        <v>110</v>
      </c>
      <c r="B114" s="4" t="s">
        <v>217</v>
      </c>
      <c r="C114" s="5" t="s">
        <v>32</v>
      </c>
      <c r="D114" s="6" t="s">
        <v>27</v>
      </c>
      <c r="E114" s="9">
        <v>37344</v>
      </c>
      <c r="F114" s="7">
        <v>1369525</v>
      </c>
      <c r="G114" s="7">
        <v>870000</v>
      </c>
      <c r="H114" s="7">
        <v>10060</v>
      </c>
      <c r="I114" s="7">
        <v>499525</v>
      </c>
      <c r="J114" s="7">
        <v>11558514</v>
      </c>
      <c r="K114" s="7">
        <v>0</v>
      </c>
    </row>
    <row r="115" spans="1:11" ht="11.25">
      <c r="A115" s="1">
        <f t="shared" si="1"/>
        <v>111</v>
      </c>
      <c r="B115" s="4" t="s">
        <v>117</v>
      </c>
      <c r="C115" s="5" t="s">
        <v>26</v>
      </c>
      <c r="D115" s="6" t="s">
        <v>27</v>
      </c>
      <c r="E115" s="9">
        <v>37346</v>
      </c>
      <c r="F115" s="7">
        <v>216131948</v>
      </c>
      <c r="G115" s="7">
        <v>20999592.08</v>
      </c>
      <c r="H115" s="7">
        <v>186681</v>
      </c>
      <c r="I115" s="7">
        <v>195132355.92</v>
      </c>
      <c r="J115" s="7">
        <v>7254560</v>
      </c>
      <c r="K115" s="7">
        <v>0</v>
      </c>
    </row>
    <row r="116" spans="1:11" ht="11.25">
      <c r="A116" s="1">
        <f t="shared" si="1"/>
        <v>112</v>
      </c>
      <c r="B116" s="4" t="s">
        <v>118</v>
      </c>
      <c r="C116" s="5" t="s">
        <v>26</v>
      </c>
      <c r="D116" s="6" t="s">
        <v>27</v>
      </c>
      <c r="E116" s="9">
        <v>37346</v>
      </c>
      <c r="F116" s="7">
        <v>9582489</v>
      </c>
      <c r="G116" s="7">
        <v>250000</v>
      </c>
      <c r="H116" s="7">
        <v>0</v>
      </c>
      <c r="I116" s="7">
        <v>9332489</v>
      </c>
      <c r="J116" s="7">
        <v>0</v>
      </c>
      <c r="K116" s="7">
        <v>0</v>
      </c>
    </row>
    <row r="117" spans="1:11" ht="11.25">
      <c r="A117" s="1">
        <f t="shared" si="1"/>
        <v>113</v>
      </c>
      <c r="B117" s="4" t="s">
        <v>119</v>
      </c>
      <c r="C117" s="5" t="s">
        <v>26</v>
      </c>
      <c r="D117" s="6" t="s">
        <v>29</v>
      </c>
      <c r="E117" s="9">
        <v>37346</v>
      </c>
      <c r="F117" s="7">
        <v>636025681</v>
      </c>
      <c r="G117" s="7">
        <v>1981200.6</v>
      </c>
      <c r="H117" s="7">
        <v>615247</v>
      </c>
      <c r="I117" s="7">
        <v>634044480.4</v>
      </c>
      <c r="J117" s="7">
        <v>11810586</v>
      </c>
      <c r="K117" s="7">
        <v>0</v>
      </c>
    </row>
    <row r="118" spans="1:11" ht="11.25">
      <c r="A118" s="1">
        <f t="shared" si="1"/>
        <v>114</v>
      </c>
      <c r="B118" s="4" t="s">
        <v>120</v>
      </c>
      <c r="C118" s="5" t="s">
        <v>26</v>
      </c>
      <c r="D118" s="6" t="s">
        <v>27</v>
      </c>
      <c r="E118" s="9">
        <v>37346</v>
      </c>
      <c r="F118" s="7">
        <v>1150457</v>
      </c>
      <c r="G118" s="7">
        <v>250000</v>
      </c>
      <c r="H118" s="7">
        <v>0</v>
      </c>
      <c r="I118" s="7">
        <v>900457</v>
      </c>
      <c r="J118" s="7">
        <v>0</v>
      </c>
      <c r="K118" s="7">
        <v>0</v>
      </c>
    </row>
    <row r="119" spans="1:11" ht="11.25">
      <c r="A119" s="1">
        <f t="shared" si="1"/>
        <v>115</v>
      </c>
      <c r="B119" s="4" t="s">
        <v>121</v>
      </c>
      <c r="C119" s="5" t="s">
        <v>26</v>
      </c>
      <c r="D119" s="6" t="s">
        <v>29</v>
      </c>
      <c r="E119" s="9">
        <v>37346</v>
      </c>
      <c r="F119" s="7">
        <v>35432266</v>
      </c>
      <c r="G119" s="7">
        <v>1538427.36</v>
      </c>
      <c r="H119" s="7">
        <v>1346520</v>
      </c>
      <c r="I119" s="7">
        <v>33893838.64</v>
      </c>
      <c r="J119" s="7">
        <v>42000695</v>
      </c>
      <c r="K119" s="7">
        <v>0</v>
      </c>
    </row>
    <row r="120" spans="1:11" ht="11.25">
      <c r="A120" s="1">
        <f t="shared" si="1"/>
        <v>116</v>
      </c>
      <c r="B120" s="4" t="s">
        <v>122</v>
      </c>
      <c r="C120" s="5" t="s">
        <v>32</v>
      </c>
      <c r="D120" s="6" t="s">
        <v>27</v>
      </c>
      <c r="E120" s="9">
        <v>37346</v>
      </c>
      <c r="F120" s="7">
        <v>1654567</v>
      </c>
      <c r="G120" s="7">
        <v>250000</v>
      </c>
      <c r="H120" s="7">
        <v>241372</v>
      </c>
      <c r="I120" s="7">
        <v>1404567</v>
      </c>
      <c r="J120" s="7">
        <v>5903027</v>
      </c>
      <c r="K120" s="7">
        <v>0</v>
      </c>
    </row>
    <row r="121" spans="1:11" ht="11.25">
      <c r="A121" s="1">
        <f t="shared" si="1"/>
        <v>117</v>
      </c>
      <c r="B121" s="4" t="s">
        <v>123</v>
      </c>
      <c r="C121" s="5" t="s">
        <v>32</v>
      </c>
      <c r="D121" s="6" t="s">
        <v>29</v>
      </c>
      <c r="E121" s="9">
        <v>37346</v>
      </c>
      <c r="F121" s="7">
        <v>418580</v>
      </c>
      <c r="G121" s="7">
        <v>250000</v>
      </c>
      <c r="H121" s="7">
        <v>0</v>
      </c>
      <c r="I121" s="7">
        <v>168580</v>
      </c>
      <c r="J121" s="7">
        <v>0</v>
      </c>
      <c r="K121" s="7">
        <v>0</v>
      </c>
    </row>
    <row r="122" spans="1:11" ht="11.25">
      <c r="A122" s="1">
        <f t="shared" si="1"/>
        <v>118</v>
      </c>
      <c r="B122" s="4" t="s">
        <v>218</v>
      </c>
      <c r="C122" s="5" t="s">
        <v>26</v>
      </c>
      <c r="D122" s="6" t="s">
        <v>38</v>
      </c>
      <c r="E122" s="9">
        <v>37346</v>
      </c>
      <c r="F122" s="7">
        <v>43989639</v>
      </c>
      <c r="G122" s="7">
        <v>2178958</v>
      </c>
      <c r="H122" s="7">
        <v>2102139</v>
      </c>
      <c r="I122" s="7">
        <v>41810681</v>
      </c>
      <c r="J122" s="7">
        <v>54607604</v>
      </c>
      <c r="K122" s="7">
        <v>0</v>
      </c>
    </row>
    <row r="123" spans="1:11" ht="11.25">
      <c r="A123" s="1">
        <f t="shared" si="1"/>
        <v>119</v>
      </c>
      <c r="B123" s="4" t="s">
        <v>124</v>
      </c>
      <c r="C123" s="5" t="s">
        <v>32</v>
      </c>
      <c r="D123" s="6" t="s">
        <v>27</v>
      </c>
      <c r="E123" s="9">
        <v>37346</v>
      </c>
      <c r="F123" s="7">
        <v>424793</v>
      </c>
      <c r="G123" s="7">
        <v>250000</v>
      </c>
      <c r="H123" s="7">
        <v>0</v>
      </c>
      <c r="I123" s="7">
        <v>174793</v>
      </c>
      <c r="J123" s="7">
        <v>75938</v>
      </c>
      <c r="K123" s="7">
        <v>0</v>
      </c>
    </row>
    <row r="124" spans="1:11" ht="11.25">
      <c r="A124" s="1">
        <f t="shared" si="1"/>
        <v>120</v>
      </c>
      <c r="B124" s="4" t="s">
        <v>125</v>
      </c>
      <c r="C124" s="5" t="s">
        <v>32</v>
      </c>
      <c r="D124" s="6" t="s">
        <v>27</v>
      </c>
      <c r="E124" s="9">
        <v>37346</v>
      </c>
      <c r="F124" s="7">
        <v>7319037</v>
      </c>
      <c r="G124" s="7">
        <v>2963389.4</v>
      </c>
      <c r="H124" s="7">
        <v>1422128</v>
      </c>
      <c r="I124" s="7">
        <v>4355647.6</v>
      </c>
      <c r="J124" s="7">
        <v>77480091</v>
      </c>
      <c r="K124" s="7">
        <v>372886</v>
      </c>
    </row>
    <row r="125" spans="1:11" ht="11.25">
      <c r="A125" s="1">
        <f t="shared" si="1"/>
        <v>121</v>
      </c>
      <c r="B125" s="4" t="s">
        <v>126</v>
      </c>
      <c r="C125" s="5" t="s">
        <v>26</v>
      </c>
      <c r="D125" s="6" t="s">
        <v>27</v>
      </c>
      <c r="E125" s="9">
        <v>37346</v>
      </c>
      <c r="F125" s="7">
        <v>2061461</v>
      </c>
      <c r="G125" s="7">
        <v>250000</v>
      </c>
      <c r="H125" s="7">
        <v>0</v>
      </c>
      <c r="I125" s="7">
        <v>1811461</v>
      </c>
      <c r="J125" s="7">
        <v>0</v>
      </c>
      <c r="K125" s="7">
        <v>0</v>
      </c>
    </row>
    <row r="126" spans="1:11" ht="11.25">
      <c r="A126" s="1">
        <f t="shared" si="1"/>
        <v>122</v>
      </c>
      <c r="B126" s="4" t="s">
        <v>127</v>
      </c>
      <c r="C126" s="5" t="s">
        <v>32</v>
      </c>
      <c r="D126" s="6" t="s">
        <v>36</v>
      </c>
      <c r="E126" s="9">
        <v>37346</v>
      </c>
      <c r="F126" s="7">
        <v>6294190</v>
      </c>
      <c r="G126" s="7">
        <v>2467687.92</v>
      </c>
      <c r="H126" s="7">
        <v>1281660</v>
      </c>
      <c r="I126" s="7">
        <v>3826502.08</v>
      </c>
      <c r="J126" s="7">
        <v>68428161</v>
      </c>
      <c r="K126" s="7">
        <v>225248</v>
      </c>
    </row>
    <row r="127" spans="1:11" ht="11.25">
      <c r="A127" s="1">
        <f t="shared" si="1"/>
        <v>123</v>
      </c>
      <c r="B127" s="4" t="s">
        <v>128</v>
      </c>
      <c r="C127" s="5" t="s">
        <v>26</v>
      </c>
      <c r="D127" s="6" t="s">
        <v>27</v>
      </c>
      <c r="E127" s="9">
        <v>37346</v>
      </c>
      <c r="F127" s="7">
        <v>9893749</v>
      </c>
      <c r="G127" s="7">
        <v>804538.72</v>
      </c>
      <c r="H127" s="7">
        <v>0</v>
      </c>
      <c r="I127" s="7">
        <v>9089210.28</v>
      </c>
      <c r="J127" s="7">
        <v>0</v>
      </c>
      <c r="K127" s="7">
        <v>0</v>
      </c>
    </row>
    <row r="128" spans="1:11" ht="11.25">
      <c r="A128" s="1">
        <f t="shared" si="1"/>
        <v>124</v>
      </c>
      <c r="B128" s="4" t="s">
        <v>129</v>
      </c>
      <c r="C128" s="5" t="s">
        <v>26</v>
      </c>
      <c r="D128" s="6" t="s">
        <v>29</v>
      </c>
      <c r="E128" s="9">
        <v>37344</v>
      </c>
      <c r="F128" s="7">
        <v>790787000</v>
      </c>
      <c r="G128" s="7">
        <v>89594700</v>
      </c>
      <c r="H128" s="7">
        <v>70625200</v>
      </c>
      <c r="I128" s="7">
        <v>701192300</v>
      </c>
      <c r="J128" s="7">
        <v>1452078000</v>
      </c>
      <c r="K128" s="7">
        <v>120684000</v>
      </c>
    </row>
    <row r="129" spans="1:11" ht="11.25">
      <c r="A129" s="1">
        <f t="shared" si="1"/>
        <v>125</v>
      </c>
      <c r="B129" s="4" t="s">
        <v>130</v>
      </c>
      <c r="C129" s="5" t="s">
        <v>32</v>
      </c>
      <c r="D129" s="6" t="s">
        <v>27</v>
      </c>
      <c r="E129" s="9">
        <v>37346</v>
      </c>
      <c r="F129" s="7">
        <v>488185</v>
      </c>
      <c r="G129" s="7">
        <v>250000</v>
      </c>
      <c r="H129" s="7">
        <v>0</v>
      </c>
      <c r="I129" s="7">
        <v>238185</v>
      </c>
      <c r="J129" s="7">
        <v>0</v>
      </c>
      <c r="K129" s="7">
        <v>0</v>
      </c>
    </row>
    <row r="130" spans="1:11" ht="11.25">
      <c r="A130" s="1">
        <f t="shared" si="1"/>
        <v>126</v>
      </c>
      <c r="B130" s="4" t="s">
        <v>131</v>
      </c>
      <c r="C130" s="5" t="s">
        <v>32</v>
      </c>
      <c r="D130" s="6" t="s">
        <v>38</v>
      </c>
      <c r="E130" s="9">
        <v>37346</v>
      </c>
      <c r="F130" s="7">
        <v>11759353</v>
      </c>
      <c r="G130" s="7">
        <v>5721099.04</v>
      </c>
      <c r="H130" s="7">
        <v>8345356</v>
      </c>
      <c r="I130" s="7">
        <v>3413997</v>
      </c>
      <c r="J130" s="7">
        <v>135964000</v>
      </c>
      <c r="K130" s="7">
        <v>15354300</v>
      </c>
    </row>
    <row r="131" spans="1:11" ht="11.25">
      <c r="A131" s="1">
        <f t="shared" si="1"/>
        <v>127</v>
      </c>
      <c r="B131" s="4" t="s">
        <v>132</v>
      </c>
      <c r="C131" s="5" t="s">
        <v>26</v>
      </c>
      <c r="D131" s="6" t="s">
        <v>27</v>
      </c>
      <c r="E131" s="9">
        <v>37343</v>
      </c>
      <c r="F131" s="7">
        <v>299831167</v>
      </c>
      <c r="G131" s="7">
        <v>23723425.8</v>
      </c>
      <c r="H131" s="7">
        <v>0</v>
      </c>
      <c r="I131" s="7">
        <v>276107741.2</v>
      </c>
      <c r="J131" s="7">
        <v>0</v>
      </c>
      <c r="K131" s="7">
        <v>0</v>
      </c>
    </row>
    <row r="132" spans="1:11" ht="11.25">
      <c r="A132" s="1">
        <f t="shared" si="1"/>
        <v>128</v>
      </c>
      <c r="B132" s="4" t="s">
        <v>133</v>
      </c>
      <c r="C132" s="5" t="s">
        <v>32</v>
      </c>
      <c r="D132" s="6" t="s">
        <v>38</v>
      </c>
      <c r="E132" s="9">
        <v>37346</v>
      </c>
      <c r="F132" s="7">
        <v>3525723</v>
      </c>
      <c r="G132" s="7">
        <v>1869926.32</v>
      </c>
      <c r="H132" s="7">
        <v>1074595</v>
      </c>
      <c r="I132" s="7">
        <v>1655796.68</v>
      </c>
      <c r="J132" s="7">
        <v>50337195</v>
      </c>
      <c r="K132" s="7">
        <v>0</v>
      </c>
    </row>
    <row r="133" spans="1:11" ht="11.25">
      <c r="A133" s="1">
        <f t="shared" si="1"/>
        <v>129</v>
      </c>
      <c r="B133" s="4" t="s">
        <v>219</v>
      </c>
      <c r="C133" s="5" t="s">
        <v>26</v>
      </c>
      <c r="D133" s="6" t="s">
        <v>27</v>
      </c>
      <c r="E133" s="9">
        <v>37346</v>
      </c>
      <c r="F133" s="7">
        <v>215816658</v>
      </c>
      <c r="G133" s="7">
        <v>31765901.4</v>
      </c>
      <c r="H133" s="7">
        <v>0</v>
      </c>
      <c r="I133" s="7">
        <v>184050756.6</v>
      </c>
      <c r="J133" s="7">
        <v>0</v>
      </c>
      <c r="K133" s="7">
        <v>0</v>
      </c>
    </row>
    <row r="134" spans="1:11" ht="11.25">
      <c r="A134" s="1">
        <f t="shared" si="1"/>
        <v>130</v>
      </c>
      <c r="B134" s="4" t="s">
        <v>134</v>
      </c>
      <c r="C134" s="5" t="s">
        <v>26</v>
      </c>
      <c r="D134" s="6" t="s">
        <v>38</v>
      </c>
      <c r="E134" s="9">
        <v>37346</v>
      </c>
      <c r="F134" s="7">
        <v>136785324</v>
      </c>
      <c r="G134" s="7">
        <v>1000000</v>
      </c>
      <c r="H134" s="7">
        <v>4849547</v>
      </c>
      <c r="I134" s="7">
        <v>131935777</v>
      </c>
      <c r="J134" s="7">
        <v>0</v>
      </c>
      <c r="K134" s="7">
        <v>0</v>
      </c>
    </row>
    <row r="135" spans="1:11" ht="11.25">
      <c r="A135" s="1">
        <f t="shared" si="1"/>
        <v>131</v>
      </c>
      <c r="B135" s="4" t="s">
        <v>135</v>
      </c>
      <c r="C135" s="5" t="s">
        <v>32</v>
      </c>
      <c r="D135" s="6" t="s">
        <v>38</v>
      </c>
      <c r="E135" s="9">
        <v>37346</v>
      </c>
      <c r="F135" s="7">
        <v>145429284</v>
      </c>
      <c r="G135" s="7">
        <v>90413191.76</v>
      </c>
      <c r="H135" s="7">
        <v>77461434</v>
      </c>
      <c r="I135" s="7">
        <v>55016092.24</v>
      </c>
      <c r="J135" s="7">
        <v>2459249417</v>
      </c>
      <c r="K135" s="7">
        <v>13134881</v>
      </c>
    </row>
    <row r="136" spans="1:11" ht="11.25">
      <c r="A136" s="1">
        <f t="shared" si="1"/>
        <v>132</v>
      </c>
      <c r="B136" s="4" t="s">
        <v>136</v>
      </c>
      <c r="C136" s="5" t="s">
        <v>32</v>
      </c>
      <c r="D136" s="6" t="s">
        <v>38</v>
      </c>
      <c r="E136" s="9">
        <v>37344</v>
      </c>
      <c r="F136" s="7">
        <v>24098511</v>
      </c>
      <c r="G136" s="7">
        <v>11591703.32</v>
      </c>
      <c r="H136" s="7">
        <v>10190177</v>
      </c>
      <c r="I136" s="7">
        <v>12506807.68</v>
      </c>
      <c r="J136" s="7">
        <v>307329773</v>
      </c>
      <c r="K136" s="7">
        <v>5059682</v>
      </c>
    </row>
    <row r="137" spans="1:11" ht="11.25">
      <c r="A137" s="1">
        <f t="shared" si="1"/>
        <v>133</v>
      </c>
      <c r="B137" s="4" t="s">
        <v>220</v>
      </c>
      <c r="C137" s="5" t="s">
        <v>32</v>
      </c>
      <c r="D137" s="6" t="s">
        <v>27</v>
      </c>
      <c r="E137" s="9">
        <v>37346</v>
      </c>
      <c r="F137" s="7">
        <v>494041</v>
      </c>
      <c r="G137" s="7">
        <v>270133</v>
      </c>
      <c r="H137" s="7">
        <v>94158</v>
      </c>
      <c r="I137" s="7">
        <v>223908</v>
      </c>
      <c r="J137" s="7">
        <v>6828655</v>
      </c>
      <c r="K137" s="7">
        <v>0</v>
      </c>
    </row>
    <row r="138" spans="1:11" ht="11.25">
      <c r="A138" s="1">
        <f t="shared" si="1"/>
        <v>134</v>
      </c>
      <c r="B138" s="4" t="s">
        <v>137</v>
      </c>
      <c r="C138" s="5" t="s">
        <v>26</v>
      </c>
      <c r="D138" s="6" t="s">
        <v>38</v>
      </c>
      <c r="E138" s="9">
        <v>37343</v>
      </c>
      <c r="F138" s="7">
        <v>420118043</v>
      </c>
      <c r="G138" s="7">
        <v>4850362.68</v>
      </c>
      <c r="H138" s="7">
        <v>0</v>
      </c>
      <c r="I138" s="7">
        <v>415267680.32</v>
      </c>
      <c r="J138" s="7">
        <v>0</v>
      </c>
      <c r="K138" s="7">
        <v>0</v>
      </c>
    </row>
    <row r="139" spans="1:11" ht="11.25">
      <c r="A139" s="1">
        <f t="shared" si="1"/>
        <v>135</v>
      </c>
      <c r="B139" s="4" t="s">
        <v>138</v>
      </c>
      <c r="C139" s="5" t="s">
        <v>32</v>
      </c>
      <c r="D139" s="6" t="s">
        <v>38</v>
      </c>
      <c r="E139" s="9">
        <v>37346</v>
      </c>
      <c r="F139" s="7">
        <v>34231128</v>
      </c>
      <c r="G139" s="7">
        <v>7797264.44</v>
      </c>
      <c r="H139" s="7">
        <v>4415591</v>
      </c>
      <c r="I139" s="7">
        <v>26433863.56</v>
      </c>
      <c r="J139" s="7">
        <v>210349631</v>
      </c>
      <c r="K139" s="7">
        <v>397771</v>
      </c>
    </row>
    <row r="140" spans="1:11" ht="11.25">
      <c r="A140" s="1">
        <f aca="true" t="shared" si="2" ref="A140:A178">A139+1</f>
        <v>136</v>
      </c>
      <c r="B140" s="4" t="s">
        <v>221</v>
      </c>
      <c r="C140" s="5" t="s">
        <v>26</v>
      </c>
      <c r="D140" s="6" t="s">
        <v>29</v>
      </c>
      <c r="E140" s="9">
        <v>37346</v>
      </c>
      <c r="F140" s="7">
        <v>9659372</v>
      </c>
      <c r="G140" s="7">
        <v>644641.466666667</v>
      </c>
      <c r="H140" s="7">
        <v>0</v>
      </c>
      <c r="I140" s="7">
        <v>9014730.533333333</v>
      </c>
      <c r="J140" s="7">
        <v>0</v>
      </c>
      <c r="K140" s="7">
        <v>0</v>
      </c>
    </row>
    <row r="141" spans="1:11" ht="11.25">
      <c r="A141" s="1">
        <f t="shared" si="2"/>
        <v>137</v>
      </c>
      <c r="B141" s="4" t="s">
        <v>222</v>
      </c>
      <c r="C141" s="5" t="s">
        <v>26</v>
      </c>
      <c r="D141" s="6" t="s">
        <v>36</v>
      </c>
      <c r="E141" s="9">
        <v>37346</v>
      </c>
      <c r="F141" s="7">
        <v>14057245</v>
      </c>
      <c r="G141" s="7">
        <v>250000</v>
      </c>
      <c r="H141" s="7">
        <v>0</v>
      </c>
      <c r="I141" s="7">
        <v>13807245</v>
      </c>
      <c r="J141" s="7">
        <v>0</v>
      </c>
      <c r="K141" s="7">
        <v>0</v>
      </c>
    </row>
    <row r="142" spans="1:11" ht="11.25">
      <c r="A142" s="1">
        <f t="shared" si="2"/>
        <v>138</v>
      </c>
      <c r="B142" s="4" t="s">
        <v>139</v>
      </c>
      <c r="C142" s="5" t="s">
        <v>26</v>
      </c>
      <c r="D142" s="6" t="s">
        <v>29</v>
      </c>
      <c r="E142" s="9">
        <v>37346</v>
      </c>
      <c r="F142" s="7">
        <v>3325400897</v>
      </c>
      <c r="G142" s="7">
        <v>449129029.72</v>
      </c>
      <c r="H142" s="7">
        <v>154253743</v>
      </c>
      <c r="I142" s="7">
        <v>2876271867.28</v>
      </c>
      <c r="J142" s="7">
        <v>4379510311</v>
      </c>
      <c r="K142" s="7">
        <v>54444234</v>
      </c>
    </row>
    <row r="143" spans="1:11" ht="11.25">
      <c r="A143" s="1">
        <f t="shared" si="2"/>
        <v>139</v>
      </c>
      <c r="B143" s="4" t="s">
        <v>223</v>
      </c>
      <c r="C143" s="5" t="s">
        <v>26</v>
      </c>
      <c r="D143" s="6" t="s">
        <v>27</v>
      </c>
      <c r="E143" s="9">
        <v>37346</v>
      </c>
      <c r="F143" s="7">
        <v>216523775</v>
      </c>
      <c r="G143" s="7">
        <v>9354096</v>
      </c>
      <c r="H143" s="7">
        <v>0</v>
      </c>
      <c r="I143" s="7">
        <v>207169679</v>
      </c>
      <c r="J143" s="7">
        <v>0</v>
      </c>
      <c r="K143" s="7">
        <v>0</v>
      </c>
    </row>
    <row r="144" spans="1:11" ht="11.25">
      <c r="A144" s="1">
        <f t="shared" si="2"/>
        <v>140</v>
      </c>
      <c r="B144" s="4" t="s">
        <v>140</v>
      </c>
      <c r="C144" s="5" t="s">
        <v>32</v>
      </c>
      <c r="D144" s="6" t="s">
        <v>27</v>
      </c>
      <c r="E144" s="9">
        <v>37346</v>
      </c>
      <c r="F144" s="7">
        <v>466360</v>
      </c>
      <c r="G144" s="7">
        <v>250000</v>
      </c>
      <c r="H144" s="7">
        <v>0</v>
      </c>
      <c r="I144" s="7">
        <v>216360</v>
      </c>
      <c r="J144" s="7">
        <v>0</v>
      </c>
      <c r="K144" s="7">
        <v>0</v>
      </c>
    </row>
    <row r="145" spans="1:11" ht="11.25">
      <c r="A145" s="1">
        <f t="shared" si="2"/>
        <v>141</v>
      </c>
      <c r="B145" s="4" t="s">
        <v>141</v>
      </c>
      <c r="C145" s="5" t="s">
        <v>32</v>
      </c>
      <c r="D145" s="6" t="s">
        <v>27</v>
      </c>
      <c r="E145" s="9">
        <v>37346</v>
      </c>
      <c r="F145" s="7">
        <v>851339</v>
      </c>
      <c r="G145" s="7">
        <v>250000</v>
      </c>
      <c r="H145" s="7">
        <v>0</v>
      </c>
      <c r="I145" s="7">
        <f>F145-G145</f>
        <v>601339</v>
      </c>
      <c r="J145" s="7">
        <v>289296457</v>
      </c>
      <c r="K145" s="7">
        <v>0</v>
      </c>
    </row>
    <row r="146" spans="1:11" ht="11.25">
      <c r="A146" s="1">
        <f t="shared" si="2"/>
        <v>142</v>
      </c>
      <c r="B146" s="4" t="s">
        <v>142</v>
      </c>
      <c r="C146" s="5" t="s">
        <v>26</v>
      </c>
      <c r="D146" s="6" t="s">
        <v>27</v>
      </c>
      <c r="E146" s="9">
        <v>37346</v>
      </c>
      <c r="F146" s="7">
        <v>772065546</v>
      </c>
      <c r="G146" s="7">
        <v>3747336.02</v>
      </c>
      <c r="H146" s="7">
        <v>0</v>
      </c>
      <c r="I146" s="7">
        <v>768318209.98</v>
      </c>
      <c r="J146" s="7">
        <v>0</v>
      </c>
      <c r="K146" s="7">
        <v>0</v>
      </c>
    </row>
    <row r="147" spans="1:11" ht="11.25">
      <c r="A147" s="1">
        <f t="shared" si="2"/>
        <v>143</v>
      </c>
      <c r="B147" s="4" t="s">
        <v>143</v>
      </c>
      <c r="C147" s="5" t="s">
        <v>32</v>
      </c>
      <c r="D147" s="6" t="s">
        <v>29</v>
      </c>
      <c r="E147" s="9">
        <v>37346</v>
      </c>
      <c r="F147" s="7">
        <v>6034713</v>
      </c>
      <c r="G147" s="7">
        <v>289597.32</v>
      </c>
      <c r="H147" s="7">
        <v>93908</v>
      </c>
      <c r="I147" s="7">
        <v>5745115.68</v>
      </c>
      <c r="J147" s="7">
        <v>7628235</v>
      </c>
      <c r="K147" s="7">
        <v>134695</v>
      </c>
    </row>
    <row r="148" spans="1:11" ht="11.25">
      <c r="A148" s="1">
        <f t="shared" si="2"/>
        <v>144</v>
      </c>
      <c r="B148" s="4" t="s">
        <v>144</v>
      </c>
      <c r="C148" s="5" t="s">
        <v>32</v>
      </c>
      <c r="D148" s="6" t="s">
        <v>145</v>
      </c>
      <c r="E148" s="9">
        <v>37346</v>
      </c>
      <c r="F148" s="7">
        <v>726938</v>
      </c>
      <c r="G148" s="7">
        <v>250000</v>
      </c>
      <c r="H148" s="7">
        <v>2292</v>
      </c>
      <c r="I148" s="7">
        <v>476938</v>
      </c>
      <c r="J148" s="7">
        <v>542703</v>
      </c>
      <c r="K148" s="7">
        <v>0</v>
      </c>
    </row>
    <row r="149" spans="1:11" ht="11.25">
      <c r="A149" s="1">
        <f t="shared" si="2"/>
        <v>145</v>
      </c>
      <c r="B149" s="4" t="s">
        <v>146</v>
      </c>
      <c r="C149" s="5" t="s">
        <v>32</v>
      </c>
      <c r="D149" s="6" t="s">
        <v>27</v>
      </c>
      <c r="E149" s="9">
        <v>37346</v>
      </c>
      <c r="F149" s="7">
        <v>2505965</v>
      </c>
      <c r="G149" s="7">
        <v>250000</v>
      </c>
      <c r="H149" s="7">
        <v>0</v>
      </c>
      <c r="I149" s="7">
        <v>2255965</v>
      </c>
      <c r="J149" s="7">
        <v>0</v>
      </c>
      <c r="K149" s="7">
        <v>0</v>
      </c>
    </row>
    <row r="150" spans="1:11" ht="11.25">
      <c r="A150" s="1">
        <f t="shared" si="2"/>
        <v>146</v>
      </c>
      <c r="B150" s="4" t="s">
        <v>147</v>
      </c>
      <c r="C150" s="5" t="s">
        <v>32</v>
      </c>
      <c r="D150" s="6" t="s">
        <v>27</v>
      </c>
      <c r="E150" s="9">
        <v>37346</v>
      </c>
      <c r="F150" s="7">
        <v>1096938</v>
      </c>
      <c r="G150" s="7">
        <v>250000</v>
      </c>
      <c r="H150" s="7">
        <v>0</v>
      </c>
      <c r="I150" s="7">
        <v>846938</v>
      </c>
      <c r="J150" s="7">
        <v>2605113</v>
      </c>
      <c r="K150" s="7">
        <v>0</v>
      </c>
    </row>
    <row r="151" spans="1:11" ht="11.25">
      <c r="A151" s="1">
        <f t="shared" si="2"/>
        <v>147</v>
      </c>
      <c r="B151" s="4" t="s">
        <v>148</v>
      </c>
      <c r="C151" s="5" t="s">
        <v>32</v>
      </c>
      <c r="D151" s="6" t="s">
        <v>27</v>
      </c>
      <c r="E151" s="9">
        <v>37346</v>
      </c>
      <c r="F151" s="7">
        <v>608827</v>
      </c>
      <c r="G151" s="7">
        <v>250000</v>
      </c>
      <c r="H151" s="7">
        <v>0</v>
      </c>
      <c r="I151" s="7">
        <v>358827</v>
      </c>
      <c r="J151" s="7">
        <v>2395514</v>
      </c>
      <c r="K151" s="7">
        <v>0</v>
      </c>
    </row>
    <row r="152" spans="1:11" ht="11.25">
      <c r="A152" s="1">
        <f t="shared" si="2"/>
        <v>148</v>
      </c>
      <c r="B152" s="4" t="s">
        <v>149</v>
      </c>
      <c r="C152" s="5" t="s">
        <v>32</v>
      </c>
      <c r="D152" s="6" t="s">
        <v>38</v>
      </c>
      <c r="E152" s="9">
        <v>37344</v>
      </c>
      <c r="F152" s="7">
        <v>6508638</v>
      </c>
      <c r="G152" s="7">
        <v>448713</v>
      </c>
      <c r="H152" s="7">
        <v>359053</v>
      </c>
      <c r="I152" s="7">
        <v>6059925</v>
      </c>
      <c r="J152" s="7">
        <v>11217825</v>
      </c>
      <c r="K152" s="7">
        <v>0</v>
      </c>
    </row>
    <row r="153" spans="1:11" ht="11.25">
      <c r="A153" s="1">
        <f t="shared" si="2"/>
        <v>149</v>
      </c>
      <c r="B153" s="4" t="s">
        <v>228</v>
      </c>
      <c r="C153" s="5" t="s">
        <v>32</v>
      </c>
      <c r="D153" s="6" t="s">
        <v>27</v>
      </c>
      <c r="E153" s="9">
        <v>37346</v>
      </c>
      <c r="F153" s="7">
        <v>338164</v>
      </c>
      <c r="G153" s="7">
        <v>250000</v>
      </c>
      <c r="H153" s="7">
        <v>0</v>
      </c>
      <c r="I153" s="7">
        <v>88164</v>
      </c>
      <c r="J153" s="7">
        <v>0</v>
      </c>
      <c r="K153" s="7">
        <v>0</v>
      </c>
    </row>
    <row r="154" spans="1:11" ht="11.25">
      <c r="A154" s="1">
        <f t="shared" si="2"/>
        <v>150</v>
      </c>
      <c r="B154" s="4" t="s">
        <v>150</v>
      </c>
      <c r="C154" s="5" t="s">
        <v>26</v>
      </c>
      <c r="D154" s="6" t="s">
        <v>36</v>
      </c>
      <c r="E154" s="9">
        <v>37344</v>
      </c>
      <c r="F154" s="7">
        <v>972359107</v>
      </c>
      <c r="G154" s="7">
        <v>41759297.14</v>
      </c>
      <c r="H154" s="7">
        <v>10829120</v>
      </c>
      <c r="I154" s="7">
        <v>930599809.86</v>
      </c>
      <c r="J154" s="7">
        <v>346609508</v>
      </c>
      <c r="K154" s="7">
        <v>2694101</v>
      </c>
    </row>
    <row r="155" spans="1:11" ht="11.25">
      <c r="A155" s="1">
        <f t="shared" si="2"/>
        <v>151</v>
      </c>
      <c r="B155" s="4" t="s">
        <v>224</v>
      </c>
      <c r="C155" s="5" t="s">
        <v>26</v>
      </c>
      <c r="D155" s="6" t="s">
        <v>27</v>
      </c>
      <c r="E155" s="9">
        <v>37346</v>
      </c>
      <c r="F155" s="7">
        <v>72285078</v>
      </c>
      <c r="G155" s="7">
        <v>9507262</v>
      </c>
      <c r="H155" s="7">
        <v>0</v>
      </c>
      <c r="I155" s="7">
        <v>62777816</v>
      </c>
      <c r="J155" s="7">
        <v>0</v>
      </c>
      <c r="K155" s="7">
        <v>0</v>
      </c>
    </row>
    <row r="156" spans="1:11" ht="11.25">
      <c r="A156" s="1">
        <f t="shared" si="2"/>
        <v>152</v>
      </c>
      <c r="B156" s="4" t="s">
        <v>151</v>
      </c>
      <c r="C156" s="5" t="s">
        <v>32</v>
      </c>
      <c r="D156" s="6" t="s">
        <v>36</v>
      </c>
      <c r="E156" s="9">
        <v>37346</v>
      </c>
      <c r="F156" s="7">
        <v>5271158</v>
      </c>
      <c r="G156" s="7">
        <v>754717.64</v>
      </c>
      <c r="H156" s="7">
        <v>254099</v>
      </c>
      <c r="I156" s="7">
        <v>4516440.36</v>
      </c>
      <c r="J156" s="7">
        <v>19043221</v>
      </c>
      <c r="K156" s="7">
        <v>543512</v>
      </c>
    </row>
    <row r="157" spans="1:11" ht="11.25">
      <c r="A157" s="1">
        <f t="shared" si="2"/>
        <v>153</v>
      </c>
      <c r="B157" s="4" t="s">
        <v>225</v>
      </c>
      <c r="C157" s="5" t="s">
        <v>26</v>
      </c>
      <c r="D157" s="6" t="s">
        <v>27</v>
      </c>
      <c r="E157" s="9">
        <v>37346</v>
      </c>
      <c r="F157" s="7">
        <v>68455907</v>
      </c>
      <c r="G157" s="7">
        <v>4498666</v>
      </c>
      <c r="H157" s="7">
        <v>0</v>
      </c>
      <c r="I157" s="7">
        <v>63957241</v>
      </c>
      <c r="J157" s="7">
        <v>0</v>
      </c>
      <c r="K157" s="7">
        <v>0</v>
      </c>
    </row>
    <row r="158" spans="1:11" ht="11.25">
      <c r="A158" s="1">
        <f t="shared" si="2"/>
        <v>154</v>
      </c>
      <c r="B158" s="4" t="s">
        <v>152</v>
      </c>
      <c r="C158" s="5" t="s">
        <v>32</v>
      </c>
      <c r="D158" s="6" t="s">
        <v>27</v>
      </c>
      <c r="E158" s="9">
        <v>37346</v>
      </c>
      <c r="F158" s="7">
        <v>418241</v>
      </c>
      <c r="G158" s="7">
        <v>250000</v>
      </c>
      <c r="H158" s="7">
        <v>0</v>
      </c>
      <c r="I158" s="7">
        <v>168241</v>
      </c>
      <c r="J158" s="7">
        <v>0</v>
      </c>
      <c r="K158" s="7">
        <v>0</v>
      </c>
    </row>
    <row r="159" spans="1:11" ht="11.25">
      <c r="A159" s="1">
        <f t="shared" si="2"/>
        <v>155</v>
      </c>
      <c r="B159" s="4" t="s">
        <v>153</v>
      </c>
      <c r="C159" s="5" t="s">
        <v>26</v>
      </c>
      <c r="D159" s="6" t="s">
        <v>27</v>
      </c>
      <c r="E159" s="9">
        <v>37346</v>
      </c>
      <c r="F159" s="7">
        <v>447336</v>
      </c>
      <c r="G159" s="7">
        <v>250000</v>
      </c>
      <c r="H159" s="7">
        <v>31852</v>
      </c>
      <c r="I159" s="7">
        <v>197336</v>
      </c>
      <c r="J159" s="7">
        <v>6634500</v>
      </c>
      <c r="K159" s="7">
        <v>0</v>
      </c>
    </row>
    <row r="160" spans="1:11" ht="11.25">
      <c r="A160" s="1">
        <f t="shared" si="2"/>
        <v>156</v>
      </c>
      <c r="B160" s="4" t="s">
        <v>154</v>
      </c>
      <c r="C160" s="5" t="s">
        <v>32</v>
      </c>
      <c r="D160" s="6" t="s">
        <v>29</v>
      </c>
      <c r="E160" s="9">
        <v>37346</v>
      </c>
      <c r="F160" s="7">
        <v>25914247</v>
      </c>
      <c r="G160" s="7">
        <v>1403019.08</v>
      </c>
      <c r="H160" s="7">
        <v>1640074</v>
      </c>
      <c r="I160" s="7">
        <v>24274173</v>
      </c>
      <c r="J160" s="7">
        <v>43714254</v>
      </c>
      <c r="K160" s="7">
        <v>0</v>
      </c>
    </row>
    <row r="161" spans="1:11" ht="11.25">
      <c r="A161" s="1">
        <f t="shared" si="2"/>
        <v>157</v>
      </c>
      <c r="B161" s="4" t="s">
        <v>155</v>
      </c>
      <c r="C161" s="5" t="s">
        <v>26</v>
      </c>
      <c r="D161" s="6" t="s">
        <v>38</v>
      </c>
      <c r="E161" s="9">
        <v>37346</v>
      </c>
      <c r="F161" s="7">
        <v>292528947</v>
      </c>
      <c r="G161" s="7">
        <v>380457.2</v>
      </c>
      <c r="H161" s="7">
        <v>320358</v>
      </c>
      <c r="I161" s="7">
        <v>292148489.8</v>
      </c>
      <c r="J161" s="7">
        <v>9547303</v>
      </c>
      <c r="K161" s="7">
        <v>0</v>
      </c>
    </row>
    <row r="162" spans="1:11" ht="11.25">
      <c r="A162" s="1">
        <f t="shared" si="2"/>
        <v>158</v>
      </c>
      <c r="B162" s="4" t="s">
        <v>156</v>
      </c>
      <c r="C162" s="5" t="s">
        <v>32</v>
      </c>
      <c r="D162" s="6" t="s">
        <v>27</v>
      </c>
      <c r="E162" s="9">
        <v>37346</v>
      </c>
      <c r="F162" s="7">
        <v>445731</v>
      </c>
      <c r="G162" s="7">
        <v>250000</v>
      </c>
      <c r="H162" s="7">
        <v>5046</v>
      </c>
      <c r="I162" s="7">
        <v>195731</v>
      </c>
      <c r="J162" s="7">
        <v>1499810</v>
      </c>
      <c r="K162" s="7">
        <v>8283</v>
      </c>
    </row>
    <row r="163" spans="1:11" ht="11.25">
      <c r="A163" s="1">
        <f t="shared" si="2"/>
        <v>159</v>
      </c>
      <c r="B163" s="4" t="s">
        <v>157</v>
      </c>
      <c r="C163" s="5" t="s">
        <v>32</v>
      </c>
      <c r="D163" s="6" t="s">
        <v>38</v>
      </c>
      <c r="E163" s="9">
        <v>37346</v>
      </c>
      <c r="F163" s="7">
        <v>17623751</v>
      </c>
      <c r="G163" s="7">
        <v>431603</v>
      </c>
      <c r="H163" s="7">
        <v>5168767</v>
      </c>
      <c r="I163" s="7">
        <v>12454984</v>
      </c>
      <c r="J163" s="7">
        <v>9948125</v>
      </c>
      <c r="K163" s="7">
        <v>841949</v>
      </c>
    </row>
    <row r="164" spans="1:11" ht="11.25">
      <c r="A164" s="1">
        <f t="shared" si="2"/>
        <v>160</v>
      </c>
      <c r="B164" s="4" t="s">
        <v>158</v>
      </c>
      <c r="C164" s="5" t="s">
        <v>26</v>
      </c>
      <c r="D164" s="6" t="s">
        <v>29</v>
      </c>
      <c r="E164" s="9">
        <v>37346</v>
      </c>
      <c r="F164" s="7">
        <v>14502364</v>
      </c>
      <c r="G164" s="7">
        <v>250000</v>
      </c>
      <c r="H164" s="7">
        <v>423139</v>
      </c>
      <c r="I164" s="7">
        <v>14079225</v>
      </c>
      <c r="J164" s="7">
        <v>0</v>
      </c>
      <c r="K164" s="7">
        <v>0</v>
      </c>
    </row>
    <row r="165" spans="1:11" ht="11.25">
      <c r="A165" s="1">
        <f t="shared" si="2"/>
        <v>161</v>
      </c>
      <c r="B165" s="4" t="s">
        <v>159</v>
      </c>
      <c r="C165" s="5" t="s">
        <v>26</v>
      </c>
      <c r="D165" s="6" t="s">
        <v>29</v>
      </c>
      <c r="E165" s="9">
        <v>37346</v>
      </c>
      <c r="F165" s="7">
        <v>7752405</v>
      </c>
      <c r="G165" s="7">
        <v>884876.8</v>
      </c>
      <c r="H165" s="7">
        <v>0</v>
      </c>
      <c r="I165" s="7">
        <v>6867528.2</v>
      </c>
      <c r="J165" s="7">
        <v>0</v>
      </c>
      <c r="K165" s="7">
        <v>0</v>
      </c>
    </row>
    <row r="166" spans="1:11" ht="11.25">
      <c r="A166" s="1">
        <f t="shared" si="2"/>
        <v>162</v>
      </c>
      <c r="B166" s="4" t="s">
        <v>160</v>
      </c>
      <c r="C166" s="5" t="s">
        <v>32</v>
      </c>
      <c r="D166" s="6" t="s">
        <v>36</v>
      </c>
      <c r="E166" s="9">
        <v>37346</v>
      </c>
      <c r="F166" s="7">
        <v>19189422</v>
      </c>
      <c r="G166" s="7">
        <v>527792.04</v>
      </c>
      <c r="H166" s="7">
        <v>608063</v>
      </c>
      <c r="I166" s="7">
        <v>18581359</v>
      </c>
      <c r="J166" s="7">
        <v>13194801</v>
      </c>
      <c r="K166" s="7">
        <v>0</v>
      </c>
    </row>
    <row r="167" spans="1:11" ht="11.25">
      <c r="A167" s="1">
        <f t="shared" si="2"/>
        <v>163</v>
      </c>
      <c r="B167" s="4" t="s">
        <v>226</v>
      </c>
      <c r="C167" s="5" t="s">
        <v>26</v>
      </c>
      <c r="D167" s="6" t="s">
        <v>29</v>
      </c>
      <c r="E167" s="9">
        <v>37346</v>
      </c>
      <c r="F167" s="7">
        <v>1459061416</v>
      </c>
      <c r="G167" s="7">
        <v>241151510.38</v>
      </c>
      <c r="H167" s="7">
        <v>17882240</v>
      </c>
      <c r="I167" s="7">
        <v>1217909905.62</v>
      </c>
      <c r="J167" s="7">
        <v>612130367</v>
      </c>
      <c r="K167" s="7">
        <v>13300486</v>
      </c>
    </row>
    <row r="168" spans="1:11" ht="11.25">
      <c r="A168" s="1">
        <f t="shared" si="2"/>
        <v>164</v>
      </c>
      <c r="B168" s="4" t="s">
        <v>161</v>
      </c>
      <c r="C168" s="5" t="s">
        <v>26</v>
      </c>
      <c r="D168" s="6" t="s">
        <v>29</v>
      </c>
      <c r="E168" s="9">
        <v>37346</v>
      </c>
      <c r="F168" s="7">
        <v>1161951459</v>
      </c>
      <c r="G168" s="7">
        <v>116539842.6</v>
      </c>
      <c r="H168" s="7">
        <v>164542186</v>
      </c>
      <c r="I168" s="7">
        <v>997409273</v>
      </c>
      <c r="J168" s="7">
        <v>2531682941</v>
      </c>
      <c r="K168" s="7">
        <v>381813124</v>
      </c>
    </row>
    <row r="169" spans="1:11" ht="11.25">
      <c r="A169" s="1">
        <f t="shared" si="2"/>
        <v>165</v>
      </c>
      <c r="B169" s="4" t="s">
        <v>162</v>
      </c>
      <c r="C169" s="5" t="s">
        <v>32</v>
      </c>
      <c r="D169" s="6" t="s">
        <v>38</v>
      </c>
      <c r="E169" s="9">
        <v>37346</v>
      </c>
      <c r="F169" s="7">
        <v>13118498</v>
      </c>
      <c r="G169" s="7">
        <v>250000</v>
      </c>
      <c r="H169" s="7">
        <v>1789259</v>
      </c>
      <c r="I169" s="7">
        <v>11329239</v>
      </c>
      <c r="J169" s="7">
        <v>0</v>
      </c>
      <c r="K169" s="7">
        <v>0</v>
      </c>
    </row>
    <row r="170" spans="1:11" ht="11.25">
      <c r="A170" s="1">
        <f t="shared" si="2"/>
        <v>166</v>
      </c>
      <c r="B170" s="4" t="s">
        <v>163</v>
      </c>
      <c r="C170" s="5" t="s">
        <v>32</v>
      </c>
      <c r="D170" s="6" t="s">
        <v>27</v>
      </c>
      <c r="E170" s="9">
        <v>37346</v>
      </c>
      <c r="F170" s="7">
        <v>588891</v>
      </c>
      <c r="G170" s="7">
        <v>250000</v>
      </c>
      <c r="H170" s="7">
        <v>145903</v>
      </c>
      <c r="I170" s="7">
        <v>338891</v>
      </c>
      <c r="J170" s="7">
        <v>3608576</v>
      </c>
      <c r="K170" s="7">
        <v>0</v>
      </c>
    </row>
    <row r="171" spans="1:11" ht="11.25">
      <c r="A171" s="1">
        <f t="shared" si="2"/>
        <v>167</v>
      </c>
      <c r="B171" s="4" t="s">
        <v>164</v>
      </c>
      <c r="C171" s="5" t="s">
        <v>26</v>
      </c>
      <c r="D171" s="6" t="s">
        <v>27</v>
      </c>
      <c r="E171" s="9">
        <v>37346</v>
      </c>
      <c r="F171" s="7">
        <v>260840470</v>
      </c>
      <c r="G171" s="7">
        <v>12284631.8</v>
      </c>
      <c r="H171" s="7">
        <v>0</v>
      </c>
      <c r="I171" s="7">
        <v>248555838.2</v>
      </c>
      <c r="J171" s="7">
        <v>0</v>
      </c>
      <c r="K171" s="7">
        <v>0</v>
      </c>
    </row>
    <row r="172" spans="1:11" ht="11.25">
      <c r="A172" s="1">
        <f t="shared" si="2"/>
        <v>168</v>
      </c>
      <c r="B172" s="4" t="s">
        <v>165</v>
      </c>
      <c r="C172" s="5" t="s">
        <v>26</v>
      </c>
      <c r="D172" s="6" t="s">
        <v>27</v>
      </c>
      <c r="E172" s="9">
        <v>37346</v>
      </c>
      <c r="F172" s="7">
        <v>390750</v>
      </c>
      <c r="G172" s="7">
        <v>250000</v>
      </c>
      <c r="H172" s="7">
        <v>0</v>
      </c>
      <c r="I172" s="7">
        <v>140750</v>
      </c>
      <c r="J172" s="7">
        <v>0</v>
      </c>
      <c r="K172" s="7">
        <v>0</v>
      </c>
    </row>
    <row r="173" spans="1:11" ht="11.25">
      <c r="A173" s="1">
        <f t="shared" si="2"/>
        <v>169</v>
      </c>
      <c r="B173" s="4" t="s">
        <v>166</v>
      </c>
      <c r="C173" s="5" t="s">
        <v>32</v>
      </c>
      <c r="D173" s="6" t="s">
        <v>27</v>
      </c>
      <c r="E173" s="9">
        <v>37346</v>
      </c>
      <c r="F173" s="7">
        <v>10659185</v>
      </c>
      <c r="G173" s="7">
        <v>5480374.4</v>
      </c>
      <c r="H173" s="7">
        <v>4301283</v>
      </c>
      <c r="I173" s="7">
        <v>5178810.6</v>
      </c>
      <c r="J173" s="7">
        <v>142057700</v>
      </c>
      <c r="K173" s="7">
        <v>8991</v>
      </c>
    </row>
    <row r="174" spans="1:11" ht="11.25">
      <c r="A174" s="1">
        <f t="shared" si="2"/>
        <v>170</v>
      </c>
      <c r="B174" s="4" t="s">
        <v>167</v>
      </c>
      <c r="C174" s="5" t="s">
        <v>26</v>
      </c>
      <c r="D174" s="6" t="s">
        <v>27</v>
      </c>
      <c r="E174" s="9">
        <v>37346</v>
      </c>
      <c r="F174" s="7">
        <v>128039374</v>
      </c>
      <c r="G174" s="7">
        <v>9262817.96</v>
      </c>
      <c r="H174" s="7">
        <v>0</v>
      </c>
      <c r="I174" s="7">
        <v>118776556.04</v>
      </c>
      <c r="J174" s="7">
        <v>0</v>
      </c>
      <c r="K174" s="7">
        <v>0</v>
      </c>
    </row>
    <row r="175" spans="1:11" ht="11.25">
      <c r="A175" s="1">
        <f t="shared" si="2"/>
        <v>171</v>
      </c>
      <c r="B175" s="4" t="s">
        <v>227</v>
      </c>
      <c r="C175" s="5" t="s">
        <v>32</v>
      </c>
      <c r="D175" s="6" t="s">
        <v>27</v>
      </c>
      <c r="E175" s="9">
        <v>37346</v>
      </c>
      <c r="F175" s="7">
        <v>400485</v>
      </c>
      <c r="G175" s="7">
        <v>250000</v>
      </c>
      <c r="H175" s="7">
        <v>0</v>
      </c>
      <c r="I175" s="7">
        <v>150485</v>
      </c>
      <c r="J175" s="7">
        <v>0</v>
      </c>
      <c r="K175" s="7">
        <v>0</v>
      </c>
    </row>
    <row r="176" spans="1:11" ht="11.25">
      <c r="A176" s="1">
        <f t="shared" si="2"/>
        <v>172</v>
      </c>
      <c r="B176" s="4" t="s">
        <v>168</v>
      </c>
      <c r="C176" s="5" t="s">
        <v>26</v>
      </c>
      <c r="D176" s="6" t="s">
        <v>27</v>
      </c>
      <c r="E176" s="9">
        <v>37344</v>
      </c>
      <c r="F176" s="7">
        <v>82699055</v>
      </c>
      <c r="G176" s="7">
        <v>8911620.26</v>
      </c>
      <c r="H176" s="7">
        <v>0</v>
      </c>
      <c r="I176" s="7">
        <v>73787434.74</v>
      </c>
      <c r="J176" s="7">
        <v>0</v>
      </c>
      <c r="K176" s="7">
        <v>0</v>
      </c>
    </row>
    <row r="177" spans="1:11" ht="11.25">
      <c r="A177" s="1">
        <f t="shared" si="2"/>
        <v>173</v>
      </c>
      <c r="B177" s="4" t="s">
        <v>169</v>
      </c>
      <c r="C177" s="5" t="s">
        <v>32</v>
      </c>
      <c r="D177" s="6" t="s">
        <v>27</v>
      </c>
      <c r="E177" s="9">
        <v>37346</v>
      </c>
      <c r="F177" s="7">
        <v>1523643</v>
      </c>
      <c r="G177" s="7">
        <v>250000</v>
      </c>
      <c r="H177" s="7">
        <v>0</v>
      </c>
      <c r="I177" s="7">
        <v>1273643</v>
      </c>
      <c r="J177" s="7">
        <v>0</v>
      </c>
      <c r="K177" s="7">
        <v>0</v>
      </c>
    </row>
    <row r="178" spans="1:11" ht="11.25">
      <c r="A178" s="1">
        <f t="shared" si="2"/>
        <v>174</v>
      </c>
      <c r="B178" s="4" t="s">
        <v>170</v>
      </c>
      <c r="C178" s="5" t="s">
        <v>32</v>
      </c>
      <c r="D178" s="6" t="s">
        <v>27</v>
      </c>
      <c r="E178" s="9">
        <v>37346</v>
      </c>
      <c r="F178" s="7">
        <v>1486438</v>
      </c>
      <c r="G178" s="7">
        <v>250000</v>
      </c>
      <c r="H178" s="7">
        <v>0</v>
      </c>
      <c r="I178" s="7">
        <v>1236438</v>
      </c>
      <c r="J178" s="7">
        <v>0</v>
      </c>
      <c r="K178" s="7">
        <v>0</v>
      </c>
    </row>
    <row r="180" spans="2:11" ht="15" customHeight="1">
      <c r="B180" s="3" t="s">
        <v>171</v>
      </c>
      <c r="F180" s="33">
        <f>SUM(F5:F179)</f>
        <v>45660057887</v>
      </c>
      <c r="J180" s="33">
        <f>SUM(J5:J179)</f>
        <v>52244295812</v>
      </c>
      <c r="K180" s="33">
        <f>SUM(K5:K179)</f>
        <v>7914377694</v>
      </c>
    </row>
    <row r="181" spans="1:13" s="13" customFormat="1" ht="27" customHeight="1">
      <c r="A181"/>
      <c r="B181" s="37" t="s">
        <v>175</v>
      </c>
      <c r="C181" s="10"/>
      <c r="D181" s="37" t="s">
        <v>176</v>
      </c>
      <c r="E181" s="38"/>
      <c r="F181" s="38"/>
      <c r="G181" s="11"/>
      <c r="H181" s="39" t="s">
        <v>177</v>
      </c>
      <c r="I181" s="38"/>
      <c r="J181" s="38"/>
      <c r="K181" s="11"/>
      <c r="L181" s="12"/>
      <c r="M181" s="12"/>
    </row>
    <row r="182" spans="1:13" s="13" customFormat="1" ht="12.75">
      <c r="A182"/>
      <c r="B182" s="37"/>
      <c r="C182" s="10"/>
      <c r="D182" s="38"/>
      <c r="E182" s="38"/>
      <c r="F182" s="38"/>
      <c r="G182" s="11"/>
      <c r="H182" s="38"/>
      <c r="I182" s="38"/>
      <c r="J182" s="38"/>
      <c r="K182" s="11"/>
      <c r="L182" s="12"/>
      <c r="M182" s="12"/>
    </row>
    <row r="183" spans="1:13" s="13" customFormat="1" ht="24.75" customHeight="1">
      <c r="A183"/>
      <c r="B183" s="37"/>
      <c r="C183" s="10"/>
      <c r="D183" s="38"/>
      <c r="E183" s="38"/>
      <c r="F183" s="38"/>
      <c r="G183" s="11"/>
      <c r="H183" s="38"/>
      <c r="I183" s="38"/>
      <c r="J183" s="38"/>
      <c r="K183" s="11"/>
      <c r="L183" s="12"/>
      <c r="M183" s="12"/>
    </row>
    <row r="184" spans="1:11" s="18" customFormat="1" ht="12.75" customHeight="1">
      <c r="A184" s="34"/>
      <c r="B184" s="15"/>
      <c r="C184" s="16"/>
      <c r="D184" s="15"/>
      <c r="E184" s="16"/>
      <c r="F184" s="17"/>
      <c r="G184" s="17"/>
      <c r="H184" s="38"/>
      <c r="I184" s="38"/>
      <c r="J184" s="38"/>
      <c r="K184" s="17"/>
    </row>
    <row r="185" spans="1:11" s="18" customFormat="1" ht="12.75" customHeight="1">
      <c r="A185" s="34"/>
      <c r="B185" s="16"/>
      <c r="C185" s="19"/>
      <c r="D185" s="14"/>
      <c r="E185" s="20"/>
      <c r="F185" s="14"/>
      <c r="G185" s="14"/>
      <c r="H185" s="38"/>
      <c r="I185" s="38"/>
      <c r="J185" s="38"/>
      <c r="K185" s="21"/>
    </row>
    <row r="186" spans="1:11" s="18" customFormat="1" ht="12.75" customHeight="1">
      <c r="A186" s="35"/>
      <c r="B186" s="19" t="s">
        <v>178</v>
      </c>
      <c r="C186" s="14"/>
      <c r="D186" s="14"/>
      <c r="E186" s="20"/>
      <c r="F186" s="14"/>
      <c r="G186" s="14"/>
      <c r="H186" s="38"/>
      <c r="I186" s="38"/>
      <c r="J186" s="38"/>
      <c r="K186" s="21"/>
    </row>
    <row r="187" spans="1:11" s="18" customFormat="1" ht="12.75" customHeight="1">
      <c r="A187" s="34"/>
      <c r="B187" s="16"/>
      <c r="C187" s="19"/>
      <c r="D187" s="14"/>
      <c r="E187" s="20"/>
      <c r="F187" s="14"/>
      <c r="G187" s="14"/>
      <c r="H187" s="14"/>
      <c r="I187" s="22"/>
      <c r="J187" s="23"/>
      <c r="K187" s="24"/>
    </row>
    <row r="188" spans="1:11" s="18" customFormat="1" ht="12.75" customHeight="1">
      <c r="A188" s="34"/>
      <c r="B188" s="14" t="s">
        <v>179</v>
      </c>
      <c r="C188" s="14"/>
      <c r="D188" s="19" t="s">
        <v>180</v>
      </c>
      <c r="E188" s="20"/>
      <c r="F188" s="14"/>
      <c r="G188" s="14"/>
      <c r="H188" s="14" t="s">
        <v>181</v>
      </c>
      <c r="I188" s="25"/>
      <c r="J188" s="24"/>
      <c r="K188" s="13"/>
    </row>
    <row r="189" spans="1:11" s="18" customFormat="1" ht="12.75" customHeight="1">
      <c r="A189" s="34"/>
      <c r="B189" s="14" t="s">
        <v>182</v>
      </c>
      <c r="C189" s="14"/>
      <c r="D189" s="19" t="s">
        <v>183</v>
      </c>
      <c r="E189" s="20"/>
      <c r="F189" s="26"/>
      <c r="G189" s="22"/>
      <c r="H189" s="27" t="s">
        <v>184</v>
      </c>
      <c r="I189" s="28"/>
      <c r="J189" s="21"/>
      <c r="K189" s="21"/>
    </row>
    <row r="190" spans="1:11" s="18" customFormat="1" ht="12.75" customHeight="1">
      <c r="A190" s="34"/>
      <c r="B190" s="14" t="s">
        <v>185</v>
      </c>
      <c r="C190" s="14"/>
      <c r="D190" s="19" t="s">
        <v>186</v>
      </c>
      <c r="E190" s="20"/>
      <c r="F190" s="14"/>
      <c r="G190" s="22"/>
      <c r="H190" s="27" t="s">
        <v>194</v>
      </c>
      <c r="I190" s="28"/>
      <c r="J190" s="21"/>
      <c r="K190" s="21"/>
    </row>
    <row r="191" spans="1:11" s="18" customFormat="1" ht="12.75" customHeight="1">
      <c r="A191" s="34"/>
      <c r="B191" s="14" t="s">
        <v>187</v>
      </c>
      <c r="C191" s="14"/>
      <c r="D191" s="19" t="s">
        <v>188</v>
      </c>
      <c r="E191" s="20"/>
      <c r="F191" s="14"/>
      <c r="G191" s="22"/>
      <c r="H191" s="14" t="s">
        <v>189</v>
      </c>
      <c r="I191" s="28"/>
      <c r="J191" s="21"/>
      <c r="K191" s="21"/>
    </row>
    <row r="192" spans="1:11" s="18" customFormat="1" ht="12.75" customHeight="1">
      <c r="A192" s="34"/>
      <c r="B192" s="14" t="s">
        <v>190</v>
      </c>
      <c r="C192" s="19"/>
      <c r="D192" s="19" t="s">
        <v>191</v>
      </c>
      <c r="E192" s="20"/>
      <c r="F192" s="14"/>
      <c r="G192" s="22"/>
      <c r="H192" s="14" t="s">
        <v>192</v>
      </c>
      <c r="I192" s="10"/>
      <c r="J192" s="21"/>
      <c r="K192" s="29"/>
    </row>
    <row r="193" spans="1:11" s="18" customFormat="1" ht="12.75" customHeight="1">
      <c r="A193" s="36"/>
      <c r="B193" s="14" t="s">
        <v>193</v>
      </c>
      <c r="C193" s="30"/>
      <c r="D193" s="19" t="s">
        <v>173</v>
      </c>
      <c r="E193" s="20"/>
      <c r="F193" s="14"/>
      <c r="G193" s="22"/>
      <c r="H193" s="14"/>
      <c r="I193" s="14"/>
      <c r="J193" s="23"/>
      <c r="K193" s="23"/>
    </row>
    <row r="194" spans="1:11" s="18" customFormat="1" ht="12.75" customHeight="1">
      <c r="A194" s="36"/>
      <c r="B194" s="31" t="s">
        <v>172</v>
      </c>
      <c r="C194" s="30"/>
      <c r="D194" s="16"/>
      <c r="E194" s="32"/>
      <c r="F194" s="23"/>
      <c r="G194" s="23"/>
      <c r="H194" s="23"/>
      <c r="I194" s="23"/>
      <c r="J194" s="23"/>
      <c r="K194" s="23"/>
    </row>
    <row r="195" ht="12.75"/>
    <row r="196" ht="11.25">
      <c r="B196" s="8"/>
    </row>
  </sheetData>
  <mergeCells count="3">
    <mergeCell ref="B181:B183"/>
    <mergeCell ref="D181:F183"/>
    <mergeCell ref="H181:J186"/>
  </mergeCells>
  <printOptions gridLines="1"/>
  <pageMargins left="0.2" right="0.2" top="0.8" bottom="0.166666666666667" header="0.17" footer="0.166666666666667"/>
  <pageSetup horizontalDpi="300" verticalDpi="300" orientation="landscape" scale="93" r:id="rId1"/>
  <headerFooter alignWithMargins="0">
    <oddHeader>&amp;CSELECTED FCM FINANCIAL DATA 
FROM REPORTS FILED BY
 APRIL 30, 2002&amp;R&amp;P of &amp;N</oddHeader>
  </headerFooter>
  <rowBreaks count="1" manualBreakCount="1">
    <brk id="18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s_williams</cp:lastModifiedBy>
  <cp:lastPrinted>2002-05-06T17:19:08Z</cp:lastPrinted>
  <dcterms:modified xsi:type="dcterms:W3CDTF">2002-05-06T17:21:01Z</dcterms:modified>
  <cp:category/>
  <cp:version/>
  <cp:contentType/>
  <cp:contentStatus/>
</cp:coreProperties>
</file>